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esp Opérationnelle\Desktop\QUALITE\AUDIT 2025\VERITAS\"/>
    </mc:Choice>
  </mc:AlternateContent>
  <xr:revisionPtr revIDLastSave="0" documentId="13_ncr:1_{095693C3-8991-414B-834F-513CCCFD3BBA}" xr6:coauthVersionLast="47" xr6:coauthVersionMax="47" xr10:uidLastSave="{00000000-0000-0000-0000-000000000000}"/>
  <bookViews>
    <workbookView xWindow="-110" yWindow="-110" windowWidth="19420" windowHeight="10300" activeTab="11" xr2:uid="{00000000-000D-0000-FFFF-FFFF00000000}"/>
  </bookViews>
  <sheets>
    <sheet name="Édition" sheetId="8" r:id="rId1"/>
    <sheet name="PM01" sheetId="2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S01 " sheetId="16" r:id="rId9"/>
    <sheet name="PS02" sheetId="7" r:id="rId10"/>
    <sheet name="PS03" sheetId="21" r:id="rId11"/>
    <sheet name="PS04" sheetId="5" r:id="rId12"/>
    <sheet name="PS06" sheetId="11" r:id="rId13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7" hidden="1">'PO04'!$A$5:$F$27</definedName>
    <definedName name="Z_336C3443_797F_7E4A_87F9_5BA47B5AC142_.wvu.PrintArea" localSheetId="8" hidden="1">'PS01 '!$A$5:$F$18</definedName>
    <definedName name="Z_336C3443_797F_7E4A_87F9_5BA47B5AC142_.wvu.PrintArea" localSheetId="9" hidden="1">'PS02'!$A$5:$F$21</definedName>
    <definedName name="Z_336C3443_797F_7E4A_87F9_5BA47B5AC142_.wvu.PrintArea" localSheetId="10" hidden="1">'PS03'!$A$5:$F$13</definedName>
    <definedName name="Z_336C3443_797F_7E4A_87F9_5BA47B5AC142_.wvu.PrintArea" localSheetId="11" hidden="1">'PS04'!$A$5:$F$7</definedName>
    <definedName name="Z_336C3443_797F_7E4A_87F9_5BA47B5AC142_.wvu.PrintArea" localSheetId="12" hidden="1">'PS06'!$A$5:$F$22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7">'PO04'!$B$6:$J$32</definedName>
    <definedName name="_xlnm.Print_Area" localSheetId="8">'PS01 '!$A$5:$F$18</definedName>
    <definedName name="_xlnm.Print_Area" localSheetId="9">'PS02'!$A$5:$F$21</definedName>
    <definedName name="_xlnm.Print_Area" localSheetId="10">'PS03'!$A$5:$F$13</definedName>
    <definedName name="_xlnm.Print_Area" localSheetId="11">'PS04'!$A$5:$F$7</definedName>
    <definedName name="_xlnm.Print_Area" localSheetId="12">'PS06'!$A$5:$F$22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6" l="1"/>
  <c r="I22" i="16" s="1"/>
  <c r="I22" i="9"/>
  <c r="I23" i="9"/>
  <c r="I12" i="11" l="1"/>
  <c r="I17" i="6"/>
  <c r="I18" i="6"/>
  <c r="I19" i="6"/>
  <c r="I20" i="6"/>
  <c r="I8" i="6"/>
  <c r="I9" i="6"/>
  <c r="I10" i="6"/>
  <c r="I11" i="6"/>
  <c r="I12" i="6"/>
  <c r="I13" i="6"/>
  <c r="I14" i="6"/>
  <c r="I15" i="6"/>
  <c r="I16" i="6"/>
  <c r="I18" i="15"/>
  <c r="I19" i="15"/>
  <c r="I20" i="15"/>
  <c r="I21" i="15"/>
  <c r="I14" i="15"/>
  <c r="I15" i="15"/>
  <c r="I16" i="15"/>
  <c r="I17" i="15"/>
  <c r="I13" i="15"/>
  <c r="I9" i="15"/>
  <c r="I10" i="15"/>
  <c r="I11" i="15"/>
  <c r="I12" i="15"/>
  <c r="I8" i="15"/>
  <c r="I18" i="21" l="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I8" i="21"/>
  <c r="F8" i="21"/>
  <c r="I7" i="21"/>
  <c r="F7" i="21"/>
  <c r="F13" i="20"/>
  <c r="F12" i="20"/>
  <c r="I12" i="20" s="1"/>
  <c r="F11" i="20"/>
  <c r="I11" i="20" s="1"/>
  <c r="F10" i="20"/>
  <c r="I10" i="20" s="1"/>
  <c r="F9" i="20"/>
  <c r="I9" i="20" s="1"/>
  <c r="F8" i="20"/>
  <c r="I8" i="20" s="1"/>
  <c r="F7" i="20"/>
  <c r="I7" i="20" s="1"/>
  <c r="F21" i="16"/>
  <c r="I21" i="16" s="1"/>
  <c r="F20" i="16"/>
  <c r="I20" i="16" s="1"/>
  <c r="F19" i="16"/>
  <c r="I19" i="16" s="1"/>
  <c r="F18" i="16"/>
  <c r="I18" i="16" s="1"/>
  <c r="F17" i="16"/>
  <c r="I17" i="16" s="1"/>
  <c r="F16" i="16"/>
  <c r="I16" i="16" s="1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17" i="7" l="1"/>
  <c r="I17" i="7" s="1"/>
  <c r="F8" i="15" l="1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4" i="11" l="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F11" i="11"/>
  <c r="I11" i="11" s="1"/>
  <c r="F10" i="11"/>
  <c r="I10" i="11" s="1"/>
  <c r="F9" i="11"/>
  <c r="I9" i="11" s="1"/>
  <c r="F8" i="11"/>
  <c r="I8" i="11" s="1"/>
  <c r="F8" i="9"/>
  <c r="I8" i="9" s="1"/>
  <c r="F9" i="9"/>
  <c r="I9" i="9" s="1"/>
  <c r="F10" i="9"/>
  <c r="I10" i="9" s="1"/>
  <c r="F11" i="9"/>
  <c r="I11" i="9" s="1"/>
  <c r="F12" i="9"/>
  <c r="I12" i="9" s="1"/>
  <c r="F13" i="9"/>
  <c r="I13" i="9"/>
  <c r="F14" i="9"/>
  <c r="I14" i="9" s="1"/>
  <c r="F15" i="9"/>
  <c r="I15" i="9" s="1"/>
  <c r="F16" i="9"/>
  <c r="I16" i="9" s="1"/>
  <c r="F17" i="9"/>
  <c r="I17" i="9" s="1"/>
  <c r="F18" i="9"/>
  <c r="I18" i="9" s="1"/>
  <c r="F19" i="9"/>
  <c r="I19" i="9" s="1"/>
  <c r="F20" i="9"/>
  <c r="I20" i="9" s="1"/>
  <c r="F21" i="9"/>
  <c r="I21" i="9" s="1"/>
  <c r="F22" i="9"/>
  <c r="F23" i="9"/>
  <c r="F24" i="9"/>
  <c r="I24" i="9" s="1"/>
  <c r="F25" i="9"/>
  <c r="I25" i="9" s="1"/>
  <c r="F26" i="9"/>
  <c r="I26" i="9" s="1"/>
  <c r="F27" i="9"/>
  <c r="I27" i="9" s="1"/>
  <c r="F28" i="9"/>
  <c r="I28" i="9" s="1"/>
  <c r="F29" i="9"/>
  <c r="I29" i="9" s="1"/>
  <c r="F30" i="9"/>
  <c r="I30" i="9" s="1"/>
  <c r="F31" i="9"/>
  <c r="I31" i="9"/>
  <c r="F32" i="9"/>
  <c r="I32" i="9" s="1"/>
  <c r="F8" i="7"/>
  <c r="I8" i="7" s="1"/>
  <c r="F9" i="7"/>
  <c r="I9" i="7" s="1"/>
  <c r="F10" i="7"/>
  <c r="I10" i="7" s="1"/>
  <c r="F11" i="7"/>
  <c r="I11" i="7" s="1"/>
  <c r="F12" i="7"/>
  <c r="I12" i="7" s="1"/>
  <c r="F13" i="7"/>
  <c r="I13" i="7" s="1"/>
  <c r="F14" i="7"/>
  <c r="I14" i="7" s="1"/>
  <c r="F15" i="7"/>
  <c r="I15" i="7" s="1"/>
  <c r="F16" i="7"/>
  <c r="I16" i="7" s="1"/>
  <c r="F18" i="7"/>
  <c r="I18" i="7" s="1"/>
  <c r="F19" i="7"/>
  <c r="I19" i="7" s="1"/>
  <c r="F20" i="7"/>
  <c r="I20" i="7" s="1"/>
  <c r="F21" i="7"/>
  <c r="I21" i="7" s="1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I7" i="6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/>
  <c r="F15" i="5"/>
  <c r="I15" i="5" s="1"/>
  <c r="F16" i="5"/>
  <c r="I16" i="5" s="1"/>
  <c r="F7" i="3" l="1"/>
  <c r="I7" i="3" s="1"/>
  <c r="F8" i="3"/>
  <c r="I8" i="3" s="1"/>
  <c r="F9" i="3"/>
  <c r="I9" i="3" s="1"/>
  <c r="F10" i="3"/>
  <c r="I10" i="3" s="1"/>
  <c r="F11" i="3"/>
  <c r="I11" i="3" s="1"/>
  <c r="F12" i="3"/>
  <c r="I12" i="3" s="1"/>
  <c r="F13" i="3"/>
  <c r="I13" i="3" s="1"/>
  <c r="F14" i="3"/>
  <c r="I14" i="3" s="1"/>
  <c r="F15" i="3"/>
  <c r="I15" i="3" s="1"/>
  <c r="F6" i="2"/>
  <c r="I6" i="2" s="1"/>
  <c r="F7" i="2"/>
  <c r="I7" i="2" s="1"/>
  <c r="F8" i="2"/>
  <c r="I8" i="2" s="1"/>
  <c r="F9" i="2"/>
  <c r="I9" i="2" s="1"/>
  <c r="I10" i="2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F11" i="1"/>
  <c r="I11" i="1" s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<sst xmlns="http://schemas.openxmlformats.org/spreadsheetml/2006/main" count="923" uniqueCount="514">
  <si>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</si>
  <si>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</si>
  <si>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</si>
  <si>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</si>
  <si>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</si>
  <si>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</si>
  <si>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</si>
  <si>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</si>
  <si>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</si>
  <si>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</si>
  <si>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</si>
  <si>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</si>
  <si>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</si>
  <si>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</si>
  <si>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</si>
  <si>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</si>
  <si>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</si>
  <si>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</si>
  <si>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</si>
  <si>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</si>
  <si>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</si>
  <si>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</si>
  <si>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</si>
  <si>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</si>
  <si>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</si>
  <si>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</si>
  <si>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</si>
  <si>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</si>
  <si>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</si>
  <si>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</si>
  <si>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</si>
  <si>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</si>
  <si>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</si>
  <si>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</si>
  <si>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</si>
  <si>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</si>
  <si>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</si>
  <si>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</si>
  <si>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</si>
  <si>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</si>
  <si>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</si>
  <si>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</si>
  <si>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</si>
  <si>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</si>
  <si>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</si>
  <si>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</si>
  <si>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</si>
  <si>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</si>
  <si>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</si>
  <si>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</si>
  <si>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</si>
  <si>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</si>
  <si>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</si>
  <si>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</si>
  <si>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Mauvaise image
Confusion et insatisfaction des patients
Perte financière pour NEST</t>
  </si>
  <si>
    <t>Patient non prévenu de l'annulation</t>
  </si>
  <si>
    <t>Mauvaise image
Confusion et insatisfaction des patients
Attente allongée</t>
  </si>
  <si>
    <t>Absence du médecin prévu ou retard du médecin</t>
  </si>
  <si>
    <t>Mauvaise image
Confusion des patients et médecins
Attente allongée</t>
  </si>
  <si>
    <t>Erreur dans la prise de rendez-vous (date, heure, médecin)</t>
  </si>
  <si>
    <t>Prise de rendez-vous</t>
  </si>
  <si>
    <t>Patient confus
Mauvaise image</t>
  </si>
  <si>
    <t>Mode opératoires et informations disponibles à l'accueil</t>
  </si>
  <si>
    <t>Perte d'un patient
Mauvaise image</t>
  </si>
  <si>
    <t>Défaut ou mauvaises informations transmises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</si>
  <si>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</si>
  <si>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</si>
  <si>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</si>
  <si>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</si>
  <si>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Accueil téléphonique</t>
  </si>
  <si>
    <t>PROCESSUS ACCUEIL ET ORIENTATION</t>
  </si>
  <si>
    <t>Enquêtes de satisfactions (PM03)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</si>
  <si>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</si>
  <si>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</si>
  <si>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</si>
  <si>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MESURE DE LA SATISFACTION DES PROSPECTS ET PATIENTS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</si>
  <si>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</si>
  <si>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</si>
  <si>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</si>
  <si>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</si>
  <si>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</si>
  <si>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DESCRIPTION ELABORATION DE TABLEAUX DE BORD ET D'ACTIONS DE SUIVI DE LA PERFORMANCE DES ACTIONS MARKETING</t>
  </si>
  <si>
    <t>Non atteinte des objectifs
Perte financière</t>
  </si>
  <si>
    <t>Actions non alignées à la stratégie</t>
  </si>
  <si>
    <t>DESCRIPTION ELABORATION D'UNE STRATEGIE MARKETING ET D'UNE STRATEGIE DE COMMUNICATION</t>
  </si>
  <si>
    <t>Non atteinte des objectifs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</si>
  <si>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</si>
  <si>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</si>
  <si>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</si>
  <si>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</si>
  <si>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</si>
  <si>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</si>
  <si>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</si>
  <si>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</si>
  <si>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</si>
  <si>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</si>
  <si>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</si>
  <si>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</si>
  <si>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</si>
  <si>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</si>
  <si>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</si>
  <si>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</si>
  <si>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</si>
  <si>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</si>
  <si>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</si>
  <si>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</si>
  <si>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</si>
  <si>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</si>
  <si>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</si>
  <si>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</si>
  <si>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</si>
  <si>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</si>
  <si>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</si>
  <si>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</si>
  <si>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Technicien informatique</t>
  </si>
  <si>
    <t>Serveurs cloud
Système de sauvegarde
Hébergeurs sécurisés</t>
  </si>
  <si>
    <t>Procédure de gestion des données
Serveurs Cloud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</si>
  <si>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</si>
  <si>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</si>
  <si>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</si>
  <si>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</si>
  <si>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</si>
  <si>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</si>
  <si>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</si>
  <si>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</si>
  <si>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</si>
  <si>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</si>
  <si>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</si>
  <si>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</si>
  <si>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</si>
  <si>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</si>
  <si>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</si>
  <si>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</si>
  <si>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</si>
  <si>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</si>
  <si>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</si>
  <si>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</si>
  <si>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</si>
  <si>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</si>
  <si>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</si>
  <si>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</si>
  <si>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</si>
  <si>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</si>
  <si>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</si>
  <si>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</si>
  <si>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Signalement des défaillances par mail ou à l'aide de la fiche d'incident
MO de mise au rebut</t>
  </si>
  <si>
    <t>PROCESSUS ENCAISSEMENT, FACTURATION, RECOUVREMENT, REGLEMENT HONORAIRES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</si>
  <si>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</si>
  <si>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</si>
  <si>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</si>
  <si>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</si>
  <si>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</si>
  <si>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</si>
  <si>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</si>
  <si>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</si>
  <si>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</si>
  <si>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</si>
  <si>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</si>
  <si>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</si>
  <si>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</si>
  <si>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</si>
  <si>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</si>
  <si>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</si>
  <si>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</si>
  <si>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</si>
  <si>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</si>
  <si>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</si>
  <si>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</si>
  <si>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</si>
  <si>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</si>
  <si>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</si>
  <si>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</si>
  <si>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</si>
  <si>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</si>
  <si>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</si>
  <si>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</si>
  <si>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</si>
  <si>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</si>
  <si>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</si>
  <si>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</si>
  <si>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</si>
  <si>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</si>
  <si>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</si>
  <si>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</si>
  <si>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</si>
  <si>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</si>
  <si>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</si>
  <si>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</si>
  <si>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</si>
  <si>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</si>
  <si>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Mauvaise qualité de service
Incidents répétés</t>
  </si>
  <si>
    <t>Actions de formation non réalisées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</si>
  <si>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</si>
  <si>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</si>
  <si>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</si>
  <si>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</si>
  <si>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</si>
  <si>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</si>
  <si>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</si>
  <si>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</si>
  <si>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</si>
  <si>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</si>
  <si>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</si>
  <si>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</si>
  <si>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</si>
  <si>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</si>
  <si>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</si>
  <si>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</si>
  <si>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</si>
  <si>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</si>
  <si>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</si>
  <si>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</si>
  <si>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</si>
  <si>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</si>
  <si>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</si>
  <si>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</si>
  <si>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</si>
  <si>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</si>
  <si>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</si>
  <si>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</si>
  <si>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</si>
  <si>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</si>
  <si>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</si>
  <si>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</si>
  <si>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</si>
  <si>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</si>
  <si>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</si>
  <si>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</si>
  <si>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</si>
  <si>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Mauvais suivi
Insatisfaction du patient</t>
  </si>
  <si>
    <t>Sortie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</si>
  <si>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</si>
  <si>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</si>
  <si>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</si>
  <si>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</si>
  <si>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</si>
  <si>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</si>
  <si>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</si>
  <si>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</si>
  <si>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</si>
  <si>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</si>
  <si>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</si>
  <si>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</si>
  <si>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Dérangement du patient
Insatisfaction du patient</t>
  </si>
  <si>
    <t>Mauvais horaire pour le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</si>
  <si>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</si>
  <si>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</si>
  <si>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</si>
  <si>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</si>
  <si>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</si>
  <si>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Impossibilité de changer le linge
Insatisfaction du patient</t>
  </si>
  <si>
    <t>Rupture de stock des draps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</si>
  <si>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</si>
  <si>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</si>
  <si>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</si>
  <si>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</si>
  <si>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</si>
  <si>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</si>
  <si>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</si>
  <si>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</si>
  <si>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</si>
  <si>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</si>
  <si>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</si>
  <si>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</si>
  <si>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</si>
  <si>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</si>
  <si>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</si>
  <si>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</si>
  <si>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</si>
  <si>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</si>
  <si>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</si>
  <si>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</si>
  <si>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</si>
  <si>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</si>
  <si>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</si>
  <si>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</si>
  <si>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</si>
  <si>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</si>
  <si>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</si>
  <si>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</si>
  <si>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</si>
  <si>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</si>
  <si>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</si>
  <si>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</si>
  <si>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</si>
  <si>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</si>
  <si>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</si>
  <si>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</si>
  <si>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Non-implication du personnel
Mauvaises performances
Incompréhension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</si>
  <si>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</si>
  <si>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</si>
  <si>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</si>
  <si>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</si>
  <si>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</si>
  <si>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</si>
  <si>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</si>
  <si>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</si>
  <si>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Non-implication du personnel
Mauvaises performances</t>
  </si>
  <si>
    <t>Gouvernance et management des performances</t>
  </si>
  <si>
    <t>PROCESSUS GOUVERNANCE ET MANAGEMENT DES PERFORMANCES</t>
  </si>
  <si>
    <t>Rappeler l'existence des fiches d'incidents et de réclamation au personnel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</si>
  <si>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</si>
  <si>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</si>
  <si>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</si>
  <si>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</si>
  <si>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</si>
  <si>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</si>
  <si>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</si>
  <si>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</si>
  <si>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</si>
  <si>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</si>
  <si>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</si>
  <si>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</si>
  <si>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</si>
  <si>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</si>
  <si>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</si>
  <si>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</si>
  <si>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</si>
  <si>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</si>
  <si>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</si>
  <si>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</si>
  <si>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</si>
  <si>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Modes opératoires de circuit du personnel, de gestion du linge, etc</t>
  </si>
  <si>
    <t>Protocoles de soins et d'hygiène
Modes opératoires pour le lavage des mains, les tenues et les gants
Formation du personnel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</si>
  <si>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</si>
  <si>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</si>
  <si>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</si>
  <si>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</si>
  <si>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</si>
  <si>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</si>
  <si>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</si>
  <si>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</si>
  <si>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</si>
  <si>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</si>
  <si>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</si>
  <si>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</si>
  <si>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</si>
  <si>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</si>
  <si>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</si>
  <si>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</si>
  <si>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</si>
  <si>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</si>
  <si>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Convention avec les centres de santé et hôpitaux publics
Registre de suivi des DASRI
Prestataire</t>
  </si>
  <si>
    <t>Erreur d'inventaire</t>
  </si>
  <si>
    <t>Inventaire pas fait</t>
  </si>
  <si>
    <t>Matériel non fonctionnel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</si>
  <si>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</si>
  <si>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</si>
  <si>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</si>
  <si>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</si>
  <si>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</si>
  <si>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</si>
  <si>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</si>
  <si>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</si>
  <si>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</si>
  <si>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</si>
  <si>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</si>
  <si>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</si>
  <si>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</si>
  <si>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</si>
  <si>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</si>
  <si>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</si>
  <si>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</si>
  <si>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</si>
  <si>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</si>
  <si>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</si>
  <si>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</si>
  <si>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</si>
  <si>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</si>
  <si>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</si>
  <si>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</si>
  <si>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</si>
  <si>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Prévision des besoins</t>
  </si>
  <si>
    <t>PROCESSUS  GESTION DES STOCKS, APPROVISIONNEMENT ET ACHATS</t>
  </si>
  <si>
    <t>Procédure d'approvisionnement et achats
Suivi trésorerie
Fichier de suivi des achats</t>
  </si>
  <si>
    <t>Agréement et réévaluation</t>
  </si>
  <si>
    <t>Gestion des sous-stocks</t>
  </si>
  <si>
    <t>Rupture dans les sous-stocks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</si>
  <si>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</si>
  <si>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</si>
  <si>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</si>
  <si>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</si>
  <si>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</si>
  <si>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</si>
  <si>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</si>
  <si>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</si>
  <si>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</si>
  <si>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</si>
  <si>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</si>
  <si>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</si>
  <si>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</si>
  <si>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</si>
  <si>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</si>
  <si>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</si>
  <si>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</si>
  <si>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</si>
  <si>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</si>
  <si>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</si>
  <si>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</si>
  <si>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</si>
  <si>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</si>
  <si>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</si>
  <si>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</si>
  <si>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</si>
  <si>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</si>
  <si>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</si>
  <si>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</si>
  <si>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</si>
  <si>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</si>
  <si>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</si>
  <si>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</si>
  <si>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</si>
  <si>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</si>
  <si>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</si>
  <si>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Stockage des dossiers patients au secrétariat
Eyone</t>
  </si>
  <si>
    <t>PM03-SI0006</t>
  </si>
  <si>
    <t>Mauvaise qualité de la ligne téléphonique</t>
  </si>
  <si>
    <t>Mauvaise analyse ou biais absence d'analyse</t>
  </si>
  <si>
    <t>Tableaux de bord non élaborés ou non suivis/ Indicateurs non pertinents</t>
  </si>
  <si>
    <t>Défaut communication interne des objectifs stratégiques aux parties concernées</t>
  </si>
  <si>
    <t>Défaut communication interne des performances au personnel concerné</t>
  </si>
  <si>
    <t>Défaut de conception et mauvais pricing</t>
  </si>
  <si>
    <t>Défaut de communication</t>
  </si>
  <si>
    <t>Dossier  incomplet</t>
  </si>
  <si>
    <t xml:space="preserve">Formation continue des médecins
</t>
  </si>
  <si>
    <t xml:space="preserve">
Continuité des soins à NEST si pas de place</t>
  </si>
  <si>
    <t>Défaut de sécurité du système informatique à disposition des utilisateurs</t>
  </si>
  <si>
    <t>Plan de formation</t>
  </si>
  <si>
    <t>Mettre en production le dossier médical et finaliser la recette du dossier prénatal</t>
  </si>
  <si>
    <t>Planning des médecins
Agenda des rendez-vous /CRM</t>
  </si>
  <si>
    <t>Heures de rendez-vous 
SMS de rappel des RDV
CRM</t>
  </si>
  <si>
    <t>Alerte du médecin / Consultation avec la sage-femme de garde</t>
  </si>
  <si>
    <t>Alerte du médecin
Consultation avec la sage-femme de garde</t>
  </si>
  <si>
    <t>Grille Tarifaire / Etude de marché</t>
  </si>
  <si>
    <t>Grille tarifaire/   Contrôle de l'assistant comptable</t>
  </si>
  <si>
    <t>Non-respect des circuits propres et salles</t>
  </si>
  <si>
    <t xml:space="preserve">Non-respects des modes opératoires d'hygiène (lavage des mains, tenue, utilisation des gants…) </t>
  </si>
  <si>
    <t>Retard des évaluations</t>
  </si>
  <si>
    <t>Mauvaise communication interne sur les organismes de prise en charge</t>
  </si>
  <si>
    <t>Faire le  suivi du plan de communication interne</t>
  </si>
  <si>
    <t>Etablir un rapport d'écart</t>
  </si>
  <si>
    <t>Mauvaise présentation lors de la réponse téléphonique</t>
  </si>
  <si>
    <t>Transmission systématique des dossiers après exeat et des rapports au chargé des archives                                                                 Contrôle des dossiers par la MSF et  IRN
Mode opératoire de contrôle des dossiers</t>
  </si>
  <si>
    <t>Relancer régulièrement les garants                                                                                           Suspendre les garants en cas de non paiement</t>
  </si>
  <si>
    <t>Mauvaise appréciation des performances de l'entreprise
Mauvaises décisions prises
Mauvaise prévention des risques financiers
Mauvaise image auprès des partenaires performances financières de l'entreprise atteintes
Morbidité/mortalité</t>
  </si>
  <si>
    <t>En continu</t>
  </si>
  <si>
    <t>Remettre les dossiers aux médecins pour la complétion</t>
  </si>
  <si>
    <t xml:space="preserve">Planifier le réapprovisionnement du sous-stock
Contrôler régulièrement l'état du sous-stock et restreindre l'accès </t>
  </si>
  <si>
    <t>Planifiée et suivie dans qualipro                  En continu</t>
  </si>
  <si>
    <t>Evacuer tout le matériel mis au rebut encombrant les locaux</t>
  </si>
  <si>
    <r>
      <t xml:space="preserve">Réponse aux appels des patients
</t>
    </r>
    <r>
      <rPr>
        <sz val="11"/>
        <rFont val="Poppins"/>
      </rPr>
      <t>Appel malade</t>
    </r>
  </si>
  <si>
    <t>Défaut ou mauvaise information du patient sur les conditions financières</t>
  </si>
  <si>
    <t>Signature de la fiche d'admission avant toute hospitalisation</t>
  </si>
  <si>
    <r>
      <t>Respect de tous les protocoles médicaux et d'hygiène
Formation du personnel
Contrôle par l'</t>
    </r>
    <r>
      <rPr>
        <sz val="11"/>
        <rFont val="Poppins"/>
      </rPr>
      <t>infirmière responsable nurserie</t>
    </r>
  </si>
  <si>
    <t>Comité de direction
Plan de communication interne
SWOT concerté</t>
  </si>
  <si>
    <t>SMQ
Audit
Tableaux de bord</t>
  </si>
  <si>
    <t>SMQ
Fiches d'incidents
Audit
Comité Qualité
Comité sur les opérations</t>
  </si>
  <si>
    <t>Comité Qualité
Comité de direction
Plan de communication interne</t>
  </si>
  <si>
    <t>Procédure de gestion des données
WiFi différencié Patient/Personnel
Technicien informatique</t>
  </si>
  <si>
    <t>Ressources informatiques et informationnelles non conformes aux attentes et exigences (performances)</t>
  </si>
  <si>
    <t>Mettre en place des Firewalls et contrôler les usages</t>
  </si>
  <si>
    <t>Défaut de sauvegarde</t>
  </si>
  <si>
    <t>Perte de données</t>
  </si>
  <si>
    <t>Procédure de gestion des données</t>
  </si>
  <si>
    <t>Date de révision :</t>
  </si>
  <si>
    <r>
      <rPr>
        <b/>
        <sz val="11"/>
        <rFont val="Poppins"/>
      </rPr>
      <t xml:space="preserve">Participants : </t>
    </r>
    <r>
      <rPr>
        <sz val="11"/>
        <rFont val="Poppins"/>
      </rPr>
      <t>ROQ, Directrice des opérations et pilotes des processus concernés</t>
    </r>
  </si>
  <si>
    <t>Décalage entre la satisfaction perçue et la satisfaction réelle</t>
  </si>
  <si>
    <t>Fiches d'incidents électroniques
SMQ
Fiche de réclamations électroniques
Qualipro</t>
  </si>
  <si>
    <t>Désigner le trésorier comme chargée de recouvrement patient                                              Faire le suivi périodique des régularisations avec le contrôleur interne</t>
  </si>
  <si>
    <t>Nettoyage quotidien des bureaux de consultation avant l'arrivée du médecin
Mode opératoire de gestion des déchets (PS06)
Vérification  quotidienne de la salubrité de salles de consultation</t>
  </si>
  <si>
    <t>Procédure de gestion des chambres</t>
  </si>
  <si>
    <t xml:space="preserve">Recompte du linge avec le prestataire </t>
  </si>
  <si>
    <t>Vérification quotidienne du nettoyage par les infirmières de garde sous la supervision de l'infirmière responsable nurserie
Mode opératoire du nettoyage par zone
Formation du personnel de nettoyage</t>
  </si>
  <si>
    <t>Mode opératoire dédié</t>
  </si>
  <si>
    <t>Vérifier boutons d'urgence et téléphones</t>
  </si>
  <si>
    <t>Fichier d'inventaire
Mode opératoire pour l'inventaire
Logiciel Odoo
Gestionnaire de stocks identifie</t>
  </si>
  <si>
    <t>Logiciel Odoo
Controle management</t>
  </si>
  <si>
    <t>Commande numérique automatisée 
Vérification
Logiciel Odoo</t>
  </si>
  <si>
    <t>Logiciel Odoo
Mode opératoire de gestion des stocks</t>
  </si>
  <si>
    <t>Mode opératoire de remplacement des bouteilles
Contrôle Boîtier Alarme</t>
  </si>
  <si>
    <t xml:space="preserve">                                                                       Contrat d'étalonnage                                                                     Certificat d'étalonnage</t>
  </si>
  <si>
    <t xml:space="preserve">Sensibiliser les médecins et lles paramédicaux sur le tri des déchets    </t>
  </si>
  <si>
    <t>V6</t>
  </si>
  <si>
    <t>Reprendre l'élaboration de PV à partir de Juillet 2025</t>
  </si>
  <si>
    <t>Action planifiée et suivie dans Qualipro (756)</t>
  </si>
  <si>
    <t>Fiches de réclamation électroniques
Procédure de suivi des reclamations</t>
  </si>
  <si>
    <t xml:space="preserve">Organiser le suivi des adhérents avec le déploiement de Zoho CRM </t>
  </si>
  <si>
    <t>Planifiée et suivie dans Qualipro (757)</t>
  </si>
  <si>
    <t xml:space="preserve"> Validation en conseil d'administration
Consultation d'experts</t>
  </si>
  <si>
    <t xml:space="preserve"> Comité de direction trimestriel</t>
  </si>
  <si>
    <t xml:space="preserve">Plan de communication interne             </t>
  </si>
  <si>
    <t xml:space="preserve">Plan de communication interne                                </t>
  </si>
  <si>
    <t>Planifiée et suivie dans Qualipro (550)</t>
  </si>
  <si>
    <t>Planifiée et suivie dans Qualipro (519)</t>
  </si>
  <si>
    <t>Travaux sur la ligne téléphonique 
Technicien Informatique et maintenance</t>
  </si>
  <si>
    <t xml:space="preserve">Sensibilisation du personnel de cuisine pour éviter les plats épicés et trop salés </t>
  </si>
  <si>
    <t>Planifiée et Suivie dans Qualipro (758)</t>
  </si>
  <si>
    <t>Planifiée et Suivie dans Qualipro (759)</t>
  </si>
  <si>
    <t>Manque de visibilité sur la valorisation des entrées et des sorties 
Facturation non exhaustive des médicaments</t>
  </si>
  <si>
    <t>Alerte du médecin  / Consultation avec la sage-femme de garde</t>
  </si>
  <si>
    <t>Suivi facturation des entrées et des sorties 
Paramétrage Odoo</t>
  </si>
  <si>
    <t>Planifiée et suivi dans qualipro (665)</t>
  </si>
  <si>
    <t xml:space="preserve">Analyse des écarts
Logiciel Odoo  </t>
  </si>
  <si>
    <t>Planifiée et suivi dans qualipro (656)</t>
  </si>
  <si>
    <t>Paramétrage Odoo pour meilleur suivi des entrées et des sorties et de la facturation</t>
  </si>
  <si>
    <t>Planifiée et suivie dans Qualipro (760)</t>
  </si>
  <si>
    <t>Recommandations Hiérarchie
Grille d'évaluation
Fiche d'évaluation validée
Processus de recrutement à plusieurs rounds</t>
  </si>
  <si>
    <t>Planifiée et suivie dans Qualipro (736)</t>
  </si>
  <si>
    <t>Mise en place d'un calendrier des évaluations automatisé avec un système d'alerte (Odoo)</t>
  </si>
  <si>
    <t xml:space="preserve">
Identification des besoins de formation pour 2025
</t>
  </si>
  <si>
    <t xml:space="preserve">Plan de formation </t>
  </si>
  <si>
    <t>Automatisation du suivi RH (Congés, Evaluation, Suivi des contrats)</t>
  </si>
  <si>
    <t>Planifiée et Suivie dans Qualipro (761)</t>
  </si>
  <si>
    <t>Planifiée et Suivie dans Qualipro (762)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</si>
</sst>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sz val="12"/>
      <color theme="0"/>
      <name val="Poppins"/>
    </font>
    <font>
      <sz val="11"/>
      <color theme="7" tint="-0.499984740745262"/>
      <name val="Poppins"/>
    </font>
    <font>
      <b/>
      <sz val="11"/>
      <color theme="7" tint="-0.499984740745262"/>
      <name val="Poppins"/>
    </font>
    <font>
      <sz val="11"/>
      <color theme="1"/>
      <name val="Poppins"/>
    </font>
    <font>
      <sz val="8"/>
      <name val="Poppins"/>
    </font>
    <font>
      <sz val="11"/>
      <name val="Poppins"/>
    </font>
    <font>
      <b/>
      <sz val="11"/>
      <name val="Poppins"/>
    </font>
    <font>
      <sz val="10"/>
      <name val="Poppins"/>
    </font>
    <font>
      <b/>
      <sz val="11"/>
      <color rgb="FF752864"/>
      <name val="Poppins"/>
    </font>
    <font>
      <sz val="10"/>
      <color rgb="FFFF0000"/>
      <name val="Poppins"/>
    </font>
    <font>
      <sz val="11"/>
      <color rgb="FFFF0000"/>
      <name val="Poppins"/>
    </font>
    <font>
      <sz val="16"/>
      <color theme="0"/>
      <name val="Poppins"/>
    </font>
    <font>
      <sz val="16"/>
      <color theme="7" tint="-0.499984740745262"/>
      <name val="Poppins"/>
    </font>
    <font>
      <b/>
      <sz val="16"/>
      <color theme="7" tint="-0.499984740745262"/>
      <name val="Poppins"/>
    </font>
    <font>
      <sz val="16"/>
      <name val="Poppins"/>
    </font>
    <font>
      <b/>
      <sz val="14"/>
      <color rgb="FF752864"/>
      <name val="Poppi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2864"/>
        <bgColor indexed="64"/>
      </patternFill>
    </fill>
    <fill>
      <patternFill patternType="solid">
        <fgColor rgb="FFEBBDA9"/>
        <bgColor indexed="64"/>
      </patternFill>
    </fill>
  </fills>
  <borders count="2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52864"/>
      </left>
      <right style="thin">
        <color rgb="FF752864"/>
      </right>
      <top style="thin">
        <color rgb="FF752864"/>
      </top>
      <bottom style="thin">
        <color rgb="FF752864"/>
      </bottom>
      <diagonal/>
    </border>
    <border>
      <left style="thin">
        <color rgb="FF752864"/>
      </left>
      <right/>
      <top style="thin">
        <color rgb="FF752864"/>
      </top>
      <bottom style="thin">
        <color rgb="FF752864"/>
      </bottom>
      <diagonal/>
    </border>
    <border>
      <left/>
      <right/>
      <top style="thin">
        <color rgb="FF752864"/>
      </top>
      <bottom style="thin">
        <color rgb="FF752864"/>
      </bottom>
      <diagonal/>
    </border>
    <border>
      <left/>
      <right style="thin">
        <color rgb="FF752864"/>
      </right>
      <top style="thin">
        <color rgb="FF752864"/>
      </top>
      <bottom style="thin">
        <color rgb="FF7528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0" xfId="0" applyFont="1" applyFill="1"/>
    <xf numFmtId="0" fontId="10" fillId="2" borderId="0" xfId="0" applyFont="1" applyFill="1"/>
    <xf numFmtId="0" fontId="1" fillId="0" borderId="0" xfId="4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0" borderId="0" xfId="2" applyAlignment="1">
      <alignment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2" fillId="2" borderId="15" xfId="1" applyNumberFormat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14" fontId="12" fillId="0" borderId="15" xfId="1" applyNumberFormat="1" applyFont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4" borderId="20" xfId="1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6" fillId="2" borderId="0" xfId="0" applyFont="1" applyFill="1"/>
    <xf numFmtId="14" fontId="16" fillId="2" borderId="0" xfId="0" applyNumberFormat="1" applyFont="1" applyFill="1"/>
    <xf numFmtId="0" fontId="13" fillId="0" borderId="20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8" fillId="0" borderId="20" xfId="1" applyFont="1" applyBorder="1" applyAlignment="1">
      <alignment vertical="center" wrapText="1"/>
    </xf>
    <xf numFmtId="0" fontId="14" fillId="2" borderId="20" xfId="1" applyFont="1" applyFill="1" applyBorder="1" applyAlignment="1">
      <alignment horizontal="center" vertical="center" wrapText="1"/>
    </xf>
    <xf numFmtId="0" fontId="12" fillId="2" borderId="20" xfId="3" applyFont="1" applyFill="1" applyBorder="1" applyAlignment="1">
      <alignment horizontal="center" vertical="center" wrapText="1"/>
    </xf>
    <xf numFmtId="1" fontId="12" fillId="0" borderId="20" xfId="1" applyNumberFormat="1" applyFont="1" applyBorder="1" applyAlignment="1">
      <alignment horizontal="center" vertical="center" wrapText="1"/>
    </xf>
    <xf numFmtId="0" fontId="13" fillId="2" borderId="15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>
      <alignment horizontal="center" vertical="center" wrapText="1"/>
    </xf>
    <xf numFmtId="1" fontId="12" fillId="2" borderId="15" xfId="4" applyNumberFormat="1" applyFont="1" applyFill="1" applyBorder="1" applyAlignment="1">
      <alignment horizontal="center" vertical="center" wrapText="1"/>
    </xf>
    <xf numFmtId="1" fontId="12" fillId="4" borderId="15" xfId="4" applyNumberFormat="1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 wrapText="1"/>
    </xf>
    <xf numFmtId="0" fontId="24" fillId="2" borderId="15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4" borderId="15" xfId="1" applyFont="1" applyFill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3" fillId="0" borderId="20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1" fontId="12" fillId="0" borderId="20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0" fontId="24" fillId="2" borderId="15" xfId="2" applyFont="1" applyFill="1" applyBorder="1" applyAlignment="1">
      <alignment horizontal="center" vertical="center" wrapText="1"/>
    </xf>
    <xf numFmtId="0" fontId="23" fillId="2" borderId="15" xfId="2" applyFont="1" applyFill="1" applyBorder="1" applyAlignment="1">
      <alignment horizontal="center" vertical="center" wrapText="1"/>
    </xf>
    <xf numFmtId="0" fontId="23" fillId="4" borderId="15" xfId="2" applyFont="1" applyFill="1" applyBorder="1" applyAlignment="1">
      <alignment horizontal="center" vertical="center" wrapText="1"/>
    </xf>
    <xf numFmtId="0" fontId="25" fillId="2" borderId="15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17" fillId="2" borderId="0" xfId="0" applyFont="1" applyFill="1"/>
    <xf numFmtId="0" fontId="23" fillId="0" borderId="15" xfId="1" applyFont="1" applyBorder="1" applyAlignment="1">
      <alignment horizontal="left" vertical="center" wrapText="1"/>
    </xf>
    <xf numFmtId="0" fontId="12" fillId="7" borderId="20" xfId="2" applyFont="1" applyFill="1" applyBorder="1" applyAlignment="1">
      <alignment horizontal="center" vertical="center" wrapText="1"/>
    </xf>
    <xf numFmtId="0" fontId="11" fillId="6" borderId="20" xfId="2" applyFont="1" applyFill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1" fillId="6" borderId="0" xfId="2" applyFont="1" applyFill="1" applyAlignment="1">
      <alignment horizontal="center" vertical="center"/>
    </xf>
    <xf numFmtId="0" fontId="12" fillId="7" borderId="20" xfId="2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7" borderId="9" xfId="1" applyFont="1" applyFill="1" applyBorder="1" applyAlignment="1">
      <alignment horizontal="center" vertical="center" wrapText="1"/>
    </xf>
    <xf numFmtId="0" fontId="12" fillId="7" borderId="1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2" fillId="7" borderId="9" xfId="1" applyFont="1" applyFill="1" applyBorder="1" applyAlignment="1">
      <alignment horizontal="center" vertical="center"/>
    </xf>
    <xf numFmtId="0" fontId="12" fillId="7" borderId="10" xfId="1" applyFont="1" applyFill="1" applyBorder="1" applyAlignment="1">
      <alignment horizontal="center" vertical="center"/>
    </xf>
    <xf numFmtId="0" fontId="12" fillId="7" borderId="11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0" xfId="1" applyFill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2" fillId="7" borderId="9" xfId="4" applyFont="1" applyFill="1" applyBorder="1" applyAlignment="1">
      <alignment horizontal="center" vertical="center" wrapText="1"/>
    </xf>
    <xf numFmtId="0" fontId="12" fillId="7" borderId="11" xfId="4" applyFont="1" applyFill="1" applyBorder="1" applyAlignment="1">
      <alignment horizontal="center" vertical="center" wrapText="1"/>
    </xf>
    <xf numFmtId="0" fontId="11" fillId="6" borderId="4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18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" fillId="2" borderId="0" xfId="4" applyFill="1" applyAlignment="1">
      <alignment horizontal="center" vertical="center" wrapText="1"/>
    </xf>
    <xf numFmtId="0" fontId="11" fillId="6" borderId="6" xfId="4" applyFont="1" applyFill="1" applyBorder="1" applyAlignment="1">
      <alignment horizontal="center" vertical="center"/>
    </xf>
    <xf numFmtId="0" fontId="11" fillId="6" borderId="12" xfId="4" applyFont="1" applyFill="1" applyBorder="1" applyAlignment="1">
      <alignment horizontal="center" vertical="center"/>
    </xf>
    <xf numFmtId="0" fontId="11" fillId="6" borderId="7" xfId="4" applyFont="1" applyFill="1" applyBorder="1" applyAlignment="1">
      <alignment horizontal="center" vertical="center"/>
    </xf>
    <xf numFmtId="0" fontId="11" fillId="6" borderId="13" xfId="4" applyFont="1" applyFill="1" applyBorder="1" applyAlignment="1">
      <alignment horizontal="center" vertical="center"/>
    </xf>
    <xf numFmtId="0" fontId="11" fillId="6" borderId="8" xfId="4" applyFont="1" applyFill="1" applyBorder="1" applyAlignment="1">
      <alignment horizontal="center" vertical="center"/>
    </xf>
    <xf numFmtId="0" fontId="11" fillId="6" borderId="14" xfId="4" applyFont="1" applyFill="1" applyBorder="1" applyAlignment="1">
      <alignment horizontal="center" vertical="center"/>
    </xf>
    <xf numFmtId="0" fontId="12" fillId="7" borderId="9" xfId="4" applyFont="1" applyFill="1" applyBorder="1" applyAlignment="1">
      <alignment horizontal="center" vertical="center"/>
    </xf>
    <xf numFmtId="0" fontId="12" fillId="7" borderId="10" xfId="4" applyFont="1" applyFill="1" applyBorder="1" applyAlignment="1">
      <alignment horizontal="center" vertical="center"/>
    </xf>
    <xf numFmtId="0" fontId="12" fillId="7" borderId="11" xfId="4" applyFont="1" applyFill="1" applyBorder="1" applyAlignment="1">
      <alignment horizontal="center" vertical="center"/>
    </xf>
    <xf numFmtId="0" fontId="23" fillId="7" borderId="9" xfId="2" applyFont="1" applyFill="1" applyBorder="1" applyAlignment="1">
      <alignment horizontal="center" vertical="center" wrapText="1"/>
    </xf>
    <xf numFmtId="0" fontId="23" fillId="7" borderId="11" xfId="2" applyFont="1" applyFill="1" applyBorder="1" applyAlignment="1">
      <alignment horizontal="center" vertical="center" wrapText="1"/>
    </xf>
    <xf numFmtId="0" fontId="22" fillId="6" borderId="4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0" fontId="23" fillId="2" borderId="16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/>
    </xf>
    <xf numFmtId="0" fontId="26" fillId="2" borderId="22" xfId="2" applyFont="1" applyFill="1" applyBorder="1" applyAlignment="1">
      <alignment horizontal="center" vertical="center"/>
    </xf>
    <xf numFmtId="0" fontId="26" fillId="2" borderId="23" xfId="2" applyFont="1" applyFill="1" applyBorder="1" applyAlignment="1">
      <alignment horizontal="center" vertical="center"/>
    </xf>
    <xf numFmtId="0" fontId="22" fillId="6" borderId="6" xfId="2" applyFont="1" applyFill="1" applyBorder="1" applyAlignment="1">
      <alignment horizontal="center" vertical="center"/>
    </xf>
    <xf numFmtId="0" fontId="22" fillId="6" borderId="12" xfId="2" applyFont="1" applyFill="1" applyBorder="1" applyAlignment="1">
      <alignment horizontal="center" vertical="center"/>
    </xf>
    <xf numFmtId="0" fontId="22" fillId="6" borderId="7" xfId="2" applyFont="1" applyFill="1" applyBorder="1" applyAlignment="1">
      <alignment horizontal="center" vertical="center"/>
    </xf>
    <xf numFmtId="0" fontId="22" fillId="6" borderId="13" xfId="2" applyFont="1" applyFill="1" applyBorder="1" applyAlignment="1">
      <alignment horizontal="center" vertical="center"/>
    </xf>
    <xf numFmtId="0" fontId="22" fillId="6" borderId="8" xfId="2" applyFont="1" applyFill="1" applyBorder="1" applyAlignment="1">
      <alignment horizontal="center" vertical="center"/>
    </xf>
    <xf numFmtId="0" fontId="22" fillId="6" borderId="14" xfId="2" applyFont="1" applyFill="1" applyBorder="1" applyAlignment="1">
      <alignment horizontal="center" vertical="center"/>
    </xf>
    <xf numFmtId="0" fontId="23" fillId="7" borderId="9" xfId="2" applyFont="1" applyFill="1" applyBorder="1" applyAlignment="1">
      <alignment horizontal="center" vertical="center"/>
    </xf>
    <xf numFmtId="0" fontId="23" fillId="7" borderId="10" xfId="2" applyFont="1" applyFill="1" applyBorder="1" applyAlignment="1">
      <alignment horizontal="center" vertical="center"/>
    </xf>
    <xf numFmtId="0" fontId="23" fillId="7" borderId="11" xfId="2" applyFont="1" applyFill="1" applyBorder="1" applyAlignment="1">
      <alignment horizontal="center" vertical="center"/>
    </xf>
    <xf numFmtId="0" fontId="22" fillId="6" borderId="4" xfId="1" applyFont="1" applyFill="1" applyBorder="1" applyAlignment="1">
      <alignment horizontal="center" vertical="center"/>
    </xf>
    <xf numFmtId="0" fontId="22" fillId="6" borderId="6" xfId="1" applyFont="1" applyFill="1" applyBorder="1" applyAlignment="1">
      <alignment horizontal="center" vertical="center"/>
    </xf>
    <xf numFmtId="0" fontId="22" fillId="6" borderId="12" xfId="1" applyFont="1" applyFill="1" applyBorder="1" applyAlignment="1">
      <alignment horizontal="center" vertical="center"/>
    </xf>
    <xf numFmtId="0" fontId="22" fillId="6" borderId="7" xfId="1" applyFont="1" applyFill="1" applyBorder="1" applyAlignment="1">
      <alignment horizontal="center" vertical="center"/>
    </xf>
    <xf numFmtId="0" fontId="22" fillId="6" borderId="13" xfId="1" applyFont="1" applyFill="1" applyBorder="1" applyAlignment="1">
      <alignment horizontal="center" vertical="center"/>
    </xf>
    <xf numFmtId="0" fontId="22" fillId="6" borderId="8" xfId="1" applyFont="1" applyFill="1" applyBorder="1" applyAlignment="1">
      <alignment horizontal="center" vertical="center"/>
    </xf>
    <xf numFmtId="0" fontId="22" fillId="6" borderId="14" xfId="1" applyFont="1" applyFill="1" applyBorder="1" applyAlignment="1">
      <alignment horizontal="center" vertical="center"/>
    </xf>
    <xf numFmtId="0" fontId="23" fillId="7" borderId="9" xfId="1" applyFont="1" applyFill="1" applyBorder="1" applyAlignment="1">
      <alignment horizontal="center" vertical="center"/>
    </xf>
    <xf numFmtId="0" fontId="23" fillId="7" borderId="10" xfId="1" applyFont="1" applyFill="1" applyBorder="1" applyAlignment="1">
      <alignment horizontal="center" vertical="center"/>
    </xf>
    <xf numFmtId="0" fontId="23" fillId="7" borderId="11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23" fillId="7" borderId="9" xfId="1" applyFont="1" applyFill="1" applyBorder="1" applyAlignment="1">
      <alignment horizontal="center" vertical="center" wrapText="1"/>
    </xf>
    <xf numFmtId="0" fontId="23" fillId="7" borderId="11" xfId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11" fillId="6" borderId="0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colors>
    <mruColors>
      <color rgb="FF752864"/>
      <color rgb="FFEBB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520129</xdr:colOff>
      <xdr:row>0</xdr:row>
      <xdr:rowOff>0</xdr:rowOff>
    </xdr:from>
    <xdr:ext cx="664717" cy="446484"/>
    <xdr:pic>
      <xdr:nvPicPr>
        <xdr:cNvPr id="2" name="Image 2">
          <a:extLst>
            <a:ext uri="{FF2B5EF4-FFF2-40B4-BE49-F238E27FC236}">
              <a16:creationId xmlns:a16="http://schemas.microsoft.com/office/drawing/2014/main" id="{33661EEA-078A-480F-AD1E-F9801D82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129" y="0"/>
          <a:ext cx="664717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513385</xdr:colOff>
      <xdr:row>0</xdr:row>
      <xdr:rowOff>0</xdr:rowOff>
    </xdr:from>
    <xdr:ext cx="678204" cy="455543"/>
    <xdr:pic>
      <xdr:nvPicPr>
        <xdr:cNvPr id="2" name="Image 2">
          <a:extLst>
            <a:ext uri="{FF2B5EF4-FFF2-40B4-BE49-F238E27FC236}">
              <a16:creationId xmlns:a16="http://schemas.microsoft.com/office/drawing/2014/main" id="{B642C8F4-9138-4AFA-8852-2A6E3A486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3385" y="0"/>
          <a:ext cx="678204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504660</xdr:colOff>
      <xdr:row>0</xdr:row>
      <xdr:rowOff>0</xdr:rowOff>
    </xdr:from>
    <xdr:ext cx="695654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660" y="0"/>
          <a:ext cx="695654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517308</xdr:colOff>
      <xdr:row>0</xdr:row>
      <xdr:rowOff>0</xdr:rowOff>
    </xdr:from>
    <xdr:to>
      <xdr:col>0</xdr:col>
      <xdr:colOff>1187666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7308" y="0"/>
          <a:ext cx="670358" cy="45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69024</xdr:colOff>
      <xdr:row>0</xdr:row>
      <xdr:rowOff>113613</xdr:rowOff>
    </xdr:from>
    <xdr:to>
      <xdr:col>0</xdr:col>
      <xdr:colOff>1076740</xdr:colOff>
      <xdr:row>0</xdr:row>
      <xdr:rowOff>631969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3EC8793-AF74-DE61-F479-AE6E2F0CB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4" y="113613"/>
          <a:ext cx="1007716" cy="5183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346981</xdr:colOff>
      <xdr:row>0</xdr:row>
      <xdr:rowOff>47625</xdr:rowOff>
    </xdr:from>
    <xdr:to>
      <xdr:col>0</xdr:col>
      <xdr:colOff>1008744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6981" y="47625"/>
          <a:ext cx="661763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521606</xdr:colOff>
      <xdr:row>0</xdr:row>
      <xdr:rowOff>0</xdr:rowOff>
    </xdr:from>
    <xdr:ext cx="1161144" cy="60325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1606" y="0"/>
          <a:ext cx="1161144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520129</xdr:colOff>
      <xdr:row>0</xdr:row>
      <xdr:rowOff>0</xdr:rowOff>
    </xdr:from>
    <xdr:to>
      <xdr:col>0</xdr:col>
      <xdr:colOff>1184846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129" y="0"/>
          <a:ext cx="664717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502828</xdr:colOff>
      <xdr:row>0</xdr:row>
      <xdr:rowOff>0</xdr:rowOff>
    </xdr:from>
    <xdr:ext cx="699319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2828" y="0"/>
          <a:ext cx="699319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504191</xdr:colOff>
      <xdr:row>0</xdr:row>
      <xdr:rowOff>0</xdr:rowOff>
    </xdr:from>
    <xdr:ext cx="696593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191" y="0"/>
          <a:ext cx="696593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509407</xdr:colOff>
      <xdr:row>0</xdr:row>
      <xdr:rowOff>0</xdr:rowOff>
    </xdr:from>
    <xdr:ext cx="686160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407" y="0"/>
          <a:ext cx="686160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518825</xdr:colOff>
      <xdr:row>0</xdr:row>
      <xdr:rowOff>0</xdr:rowOff>
    </xdr:from>
    <xdr:ext cx="667324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8825" y="0"/>
          <a:ext cx="667324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7"/>
  <sheetViews>
    <sheetView workbookViewId="0">
      <selection activeCell="C13" sqref="C13"/>
    </sheetView>
  </sheetViews>
  <sheetFormatPr baseColWidth="10" defaultColWidth="11.453125" defaultRowHeight="14.5"/>
  <cols>
    <col min="1" max="2" width="11.453125" style="8"/>
    <col min="3" max="3" width="19.7265625" style="8" customWidth="1"/>
    <col min="4" max="4" width="12.81640625" style="8" bestFit="1" customWidth="1"/>
    <col min="5" max="16384" width="11.453125" style="8"/>
  </cols>
  <sheetData>
    <row r="2" spans="3:4" ht="17.5">
      <c r="C2" s="31" t="s">
        <v>415</v>
      </c>
    </row>
    <row r="3" spans="3:4">
      <c r="C3" s="9" t="s">
        <v>482</v>
      </c>
    </row>
    <row r="5" spans="3:4" ht="21.5">
      <c r="C5" s="74" t="s">
        <v>464</v>
      </c>
      <c r="D5" s="33">
        <v>45820</v>
      </c>
    </row>
    <row r="7" spans="3:4" ht="21.5">
      <c r="C7" s="32" t="s">
        <v>465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L21"/>
  <sheetViews>
    <sheetView topLeftCell="C15" zoomScale="60" zoomScaleNormal="60" zoomScaleSheetLayoutView="100" workbookViewId="0">
      <selection activeCell="H18" sqref="H18"/>
    </sheetView>
  </sheetViews>
  <sheetFormatPr baseColWidth="10" defaultColWidth="9.81640625" defaultRowHeight="12.5"/>
  <cols>
    <col min="1" max="1" width="28.453125" style="4" customWidth="1"/>
    <col min="2" max="2" width="33.26953125" style="4" customWidth="1"/>
    <col min="3" max="3" width="36.81640625" style="4" customWidth="1"/>
    <col min="4" max="4" width="15.26953125" style="4" customWidth="1"/>
    <col min="5" max="6" width="11.7265625" style="4" customWidth="1"/>
    <col min="7" max="7" width="15.7265625" style="4" customWidth="1"/>
    <col min="8" max="8" width="48.7265625" style="4" customWidth="1"/>
    <col min="9" max="9" width="15.1796875" style="4" customWidth="1"/>
    <col min="10" max="10" width="15.81640625" style="4" customWidth="1"/>
    <col min="11" max="11" width="81.1796875" style="4" customWidth="1"/>
    <col min="12" max="12" width="16.81640625" style="4" customWidth="1"/>
    <col min="13" max="16384" width="9.81640625" style="4"/>
  </cols>
  <sheetData>
    <row r="1" spans="1:12" ht="42.75" customHeight="1">
      <c r="A1" s="84" t="s">
        <v>218</v>
      </c>
      <c r="B1" s="85"/>
      <c r="C1" s="85"/>
      <c r="D1" s="85"/>
      <c r="E1" s="85"/>
      <c r="F1" s="85"/>
      <c r="G1" s="86"/>
    </row>
    <row r="5" spans="1:12">
      <c r="A5" s="101"/>
      <c r="B5" s="101"/>
      <c r="C5" s="101"/>
      <c r="D5" s="101"/>
      <c r="E5" s="101"/>
      <c r="F5" s="101"/>
    </row>
    <row r="6" spans="1:12" ht="37.5" customHeight="1">
      <c r="A6" s="103" t="s">
        <v>1</v>
      </c>
      <c r="B6" s="105" t="s">
        <v>2</v>
      </c>
      <c r="C6" s="107" t="s">
        <v>3</v>
      </c>
      <c r="D6" s="109" t="s">
        <v>4</v>
      </c>
      <c r="E6" s="110"/>
      <c r="F6" s="111"/>
      <c r="G6" s="102" t="s">
        <v>5</v>
      </c>
      <c r="H6" s="102"/>
      <c r="I6" s="99" t="s">
        <v>6</v>
      </c>
      <c r="J6" s="100"/>
      <c r="K6" s="102" t="s">
        <v>7</v>
      </c>
      <c r="L6" s="102"/>
    </row>
    <row r="7" spans="1:12" ht="64.5">
      <c r="A7" s="103"/>
      <c r="B7" s="106"/>
      <c r="C7" s="108"/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42</v>
      </c>
    </row>
    <row r="8" spans="1:12" ht="86">
      <c r="A8" s="97" t="s">
        <v>217</v>
      </c>
      <c r="B8" s="14" t="s">
        <v>216</v>
      </c>
      <c r="C8" s="14" t="s">
        <v>215</v>
      </c>
      <c r="D8" s="14">
        <v>1</v>
      </c>
      <c r="E8" s="14">
        <v>2</v>
      </c>
      <c r="F8" s="14">
        <f t="shared" ref="F8:F21" si="0">D8*E8</f>
        <v>2</v>
      </c>
      <c r="G8" s="14">
        <v>4</v>
      </c>
      <c r="H8" s="14" t="s">
        <v>214</v>
      </c>
      <c r="I8" s="14">
        <f t="shared" ref="I8:I21" si="1">ROUNDUP(F8/G8,0)</f>
        <v>1</v>
      </c>
      <c r="J8" s="21" t="s">
        <v>24</v>
      </c>
      <c r="K8" s="14"/>
      <c r="L8" s="14"/>
    </row>
    <row r="9" spans="1:12" ht="64.5">
      <c r="A9" s="98"/>
      <c r="B9" s="14" t="s">
        <v>213</v>
      </c>
      <c r="C9" s="14" t="s">
        <v>212</v>
      </c>
      <c r="D9" s="14">
        <v>2</v>
      </c>
      <c r="E9" s="14">
        <v>3</v>
      </c>
      <c r="F9" s="14">
        <f t="shared" si="0"/>
        <v>6</v>
      </c>
      <c r="G9" s="14">
        <v>4</v>
      </c>
      <c r="H9" s="14" t="s">
        <v>211</v>
      </c>
      <c r="I9" s="14">
        <f t="shared" si="1"/>
        <v>2</v>
      </c>
      <c r="J9" s="21" t="s">
        <v>24</v>
      </c>
      <c r="K9" s="14"/>
      <c r="L9" s="14"/>
    </row>
    <row r="10" spans="1:12" ht="86">
      <c r="A10" s="14" t="s">
        <v>210</v>
      </c>
      <c r="B10" s="14" t="s">
        <v>188</v>
      </c>
      <c r="C10" s="14" t="s">
        <v>187</v>
      </c>
      <c r="D10" s="14">
        <v>2</v>
      </c>
      <c r="E10" s="14">
        <v>4</v>
      </c>
      <c r="F10" s="14">
        <f t="shared" si="0"/>
        <v>8</v>
      </c>
      <c r="G10" s="14">
        <v>4</v>
      </c>
      <c r="H10" s="14" t="s">
        <v>506</v>
      </c>
      <c r="I10" s="14">
        <f t="shared" si="1"/>
        <v>2</v>
      </c>
      <c r="J10" s="21" t="s">
        <v>24</v>
      </c>
      <c r="K10" s="14"/>
      <c r="L10" s="14"/>
    </row>
    <row r="11" spans="1:12" ht="43">
      <c r="A11" s="14" t="s">
        <v>219</v>
      </c>
      <c r="B11" s="14" t="s">
        <v>209</v>
      </c>
      <c r="C11" s="14" t="s">
        <v>208</v>
      </c>
      <c r="D11" s="14">
        <v>4</v>
      </c>
      <c r="E11" s="14">
        <v>1</v>
      </c>
      <c r="F11" s="14">
        <f t="shared" si="0"/>
        <v>4</v>
      </c>
      <c r="G11" s="14">
        <v>3</v>
      </c>
      <c r="H11" s="14" t="s">
        <v>220</v>
      </c>
      <c r="I11" s="14">
        <f t="shared" si="1"/>
        <v>2</v>
      </c>
      <c r="J11" s="21" t="s">
        <v>24</v>
      </c>
      <c r="K11" s="14"/>
      <c r="L11" s="14"/>
    </row>
    <row r="12" spans="1:12" ht="86">
      <c r="A12" s="97" t="s">
        <v>207</v>
      </c>
      <c r="B12" s="14" t="s">
        <v>206</v>
      </c>
      <c r="C12" s="14" t="s">
        <v>205</v>
      </c>
      <c r="D12" s="14">
        <v>1</v>
      </c>
      <c r="E12" s="14">
        <v>3</v>
      </c>
      <c r="F12" s="14">
        <f t="shared" si="0"/>
        <v>3</v>
      </c>
      <c r="G12" s="14">
        <v>4</v>
      </c>
      <c r="H12" s="14" t="s">
        <v>204</v>
      </c>
      <c r="I12" s="14">
        <f t="shared" si="1"/>
        <v>1</v>
      </c>
      <c r="J12" s="21" t="s">
        <v>24</v>
      </c>
      <c r="K12" s="14"/>
      <c r="L12" s="14"/>
    </row>
    <row r="13" spans="1:12" ht="43">
      <c r="A13" s="113"/>
      <c r="B13" s="14" t="s">
        <v>203</v>
      </c>
      <c r="C13" s="14" t="s">
        <v>221</v>
      </c>
      <c r="D13" s="14">
        <v>1</v>
      </c>
      <c r="E13" s="14">
        <v>4</v>
      </c>
      <c r="F13" s="14">
        <f t="shared" si="0"/>
        <v>4</v>
      </c>
      <c r="G13" s="14">
        <v>4</v>
      </c>
      <c r="H13" s="14" t="s">
        <v>201</v>
      </c>
      <c r="I13" s="14">
        <f t="shared" si="1"/>
        <v>1</v>
      </c>
      <c r="J13" s="21" t="s">
        <v>24</v>
      </c>
      <c r="K13" s="14"/>
      <c r="L13" s="14"/>
    </row>
    <row r="14" spans="1:12" ht="43">
      <c r="A14" s="98"/>
      <c r="B14" s="14" t="s">
        <v>202</v>
      </c>
      <c r="C14" s="14" t="s">
        <v>184</v>
      </c>
      <c r="D14" s="14">
        <v>3</v>
      </c>
      <c r="E14" s="14">
        <v>3</v>
      </c>
      <c r="F14" s="14">
        <f t="shared" si="0"/>
        <v>9</v>
      </c>
      <c r="G14" s="14">
        <v>4</v>
      </c>
      <c r="H14" s="14" t="s">
        <v>222</v>
      </c>
      <c r="I14" s="14">
        <f t="shared" si="1"/>
        <v>3</v>
      </c>
      <c r="J14" s="21" t="s">
        <v>24</v>
      </c>
      <c r="K14" s="14"/>
      <c r="L14" s="14"/>
    </row>
    <row r="15" spans="1:12" ht="86">
      <c r="A15" s="14" t="s">
        <v>200</v>
      </c>
      <c r="B15" s="14" t="s">
        <v>199</v>
      </c>
      <c r="C15" s="14" t="s">
        <v>198</v>
      </c>
      <c r="D15" s="14">
        <v>2</v>
      </c>
      <c r="E15" s="14">
        <v>3</v>
      </c>
      <c r="F15" s="14">
        <f t="shared" si="0"/>
        <v>6</v>
      </c>
      <c r="G15" s="14">
        <v>2</v>
      </c>
      <c r="H15" s="14" t="s">
        <v>197</v>
      </c>
      <c r="I15" s="14">
        <f t="shared" si="1"/>
        <v>3</v>
      </c>
      <c r="J15" s="21" t="s">
        <v>24</v>
      </c>
      <c r="K15" s="14"/>
      <c r="L15" s="14"/>
    </row>
    <row r="16" spans="1:12" ht="64.5">
      <c r="A16" s="97" t="s">
        <v>196</v>
      </c>
      <c r="B16" s="14" t="s">
        <v>195</v>
      </c>
      <c r="C16" s="14" t="s">
        <v>192</v>
      </c>
      <c r="D16" s="14">
        <v>1</v>
      </c>
      <c r="E16" s="14">
        <v>4</v>
      </c>
      <c r="F16" s="14">
        <f t="shared" si="0"/>
        <v>4</v>
      </c>
      <c r="G16" s="14">
        <v>4</v>
      </c>
      <c r="H16" s="14" t="s">
        <v>194</v>
      </c>
      <c r="I16" s="14">
        <f t="shared" si="1"/>
        <v>1</v>
      </c>
      <c r="J16" s="21" t="s">
        <v>24</v>
      </c>
      <c r="K16" s="14"/>
      <c r="L16" s="14"/>
    </row>
    <row r="17" spans="1:12" ht="61" customHeight="1">
      <c r="A17" s="113"/>
      <c r="B17" s="14" t="s">
        <v>437</v>
      </c>
      <c r="C17" s="14" t="s">
        <v>192</v>
      </c>
      <c r="D17" s="14">
        <v>4</v>
      </c>
      <c r="E17" s="14">
        <v>4</v>
      </c>
      <c r="F17" s="14">
        <f t="shared" si="0"/>
        <v>16</v>
      </c>
      <c r="G17" s="14">
        <v>3</v>
      </c>
      <c r="H17" s="14" t="s">
        <v>511</v>
      </c>
      <c r="I17" s="14">
        <f t="shared" si="1"/>
        <v>6</v>
      </c>
      <c r="J17" s="29" t="s">
        <v>24</v>
      </c>
      <c r="K17" s="14" t="s">
        <v>508</v>
      </c>
      <c r="L17" s="14" t="s">
        <v>512</v>
      </c>
    </row>
    <row r="18" spans="1:12" ht="64.5">
      <c r="A18" s="113"/>
      <c r="B18" s="14" t="s">
        <v>193</v>
      </c>
      <c r="C18" s="14" t="s">
        <v>192</v>
      </c>
      <c r="D18" s="14">
        <v>3</v>
      </c>
      <c r="E18" s="14">
        <v>4</v>
      </c>
      <c r="F18" s="14">
        <f t="shared" si="0"/>
        <v>12</v>
      </c>
      <c r="G18" s="14">
        <v>3</v>
      </c>
      <c r="H18" s="14" t="s">
        <v>510</v>
      </c>
      <c r="I18" s="14">
        <f t="shared" si="1"/>
        <v>4</v>
      </c>
      <c r="J18" s="29" t="s">
        <v>24</v>
      </c>
      <c r="K18" s="14" t="s">
        <v>509</v>
      </c>
      <c r="L18" s="14" t="s">
        <v>513</v>
      </c>
    </row>
    <row r="19" spans="1:12" ht="43">
      <c r="A19" s="98"/>
      <c r="B19" s="14" t="s">
        <v>191</v>
      </c>
      <c r="C19" s="14" t="s">
        <v>190</v>
      </c>
      <c r="D19" s="14">
        <v>2</v>
      </c>
      <c r="E19" s="14">
        <v>4</v>
      </c>
      <c r="F19" s="14">
        <f t="shared" si="0"/>
        <v>8</v>
      </c>
      <c r="G19" s="14">
        <v>4</v>
      </c>
      <c r="H19" s="14" t="s">
        <v>427</v>
      </c>
      <c r="I19" s="14">
        <f t="shared" si="1"/>
        <v>2</v>
      </c>
      <c r="J19" s="21" t="s">
        <v>24</v>
      </c>
      <c r="K19" s="53"/>
      <c r="L19" s="14"/>
    </row>
    <row r="20" spans="1:12" ht="86">
      <c r="A20" s="97" t="s">
        <v>189</v>
      </c>
      <c r="B20" s="14" t="s">
        <v>188</v>
      </c>
      <c r="C20" s="14" t="s">
        <v>187</v>
      </c>
      <c r="D20" s="14">
        <v>1</v>
      </c>
      <c r="E20" s="14">
        <v>4</v>
      </c>
      <c r="F20" s="14">
        <f t="shared" si="0"/>
        <v>4</v>
      </c>
      <c r="G20" s="14">
        <v>4</v>
      </c>
      <c r="H20" s="14" t="s">
        <v>186</v>
      </c>
      <c r="I20" s="14">
        <f t="shared" si="1"/>
        <v>1</v>
      </c>
      <c r="J20" s="21" t="s">
        <v>24</v>
      </c>
      <c r="K20" s="14"/>
      <c r="L20" s="14"/>
    </row>
    <row r="21" spans="1:12" ht="64.5">
      <c r="A21" s="98"/>
      <c r="B21" s="14" t="s">
        <v>185</v>
      </c>
      <c r="C21" s="14" t="s">
        <v>184</v>
      </c>
      <c r="D21" s="14">
        <v>3</v>
      </c>
      <c r="E21" s="14">
        <v>3</v>
      </c>
      <c r="F21" s="14">
        <f t="shared" si="0"/>
        <v>9</v>
      </c>
      <c r="G21" s="14">
        <v>4</v>
      </c>
      <c r="H21" s="14" t="s">
        <v>183</v>
      </c>
      <c r="I21" s="14">
        <f t="shared" si="1"/>
        <v>3</v>
      </c>
      <c r="J21" s="21" t="s">
        <v>24</v>
      </c>
      <c r="K21" s="14"/>
      <c r="L21" s="14"/>
    </row>
  </sheetData>
  <mergeCells count="13">
    <mergeCell ref="A20:A21"/>
    <mergeCell ref="I6:J6"/>
    <mergeCell ref="A5:F5"/>
    <mergeCell ref="A8:A9"/>
    <mergeCell ref="A12:A14"/>
    <mergeCell ref="A16:A19"/>
    <mergeCell ref="A1:G1"/>
    <mergeCell ref="G6:H6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scale="74" orientation="portrait" r:id="rId1"/>
  <headerFooter alignWithMargins="0">
    <oddFooter>&amp;CPage 5 sur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91E75-4E17-463D-AD45-BED0ACAF964C}">
  <sheetPr>
    <pageSetUpPr fitToPage="1"/>
  </sheetPr>
  <dimension ref="A1:L18"/>
  <sheetViews>
    <sheetView topLeftCell="C16" zoomScale="38" zoomScaleNormal="38" zoomScaleSheetLayoutView="100" zoomScalePageLayoutView="50" workbookViewId="0">
      <selection activeCell="L14" sqref="L14"/>
    </sheetView>
  </sheetViews>
  <sheetFormatPr baseColWidth="10" defaultColWidth="9.81640625" defaultRowHeight="12.5"/>
  <cols>
    <col min="1" max="1" width="28.453125" style="12" customWidth="1"/>
    <col min="2" max="2" width="50" style="12" customWidth="1"/>
    <col min="3" max="3" width="61.26953125" style="12" customWidth="1"/>
    <col min="4" max="4" width="22.26953125" style="12" customWidth="1"/>
    <col min="5" max="5" width="17" style="73" customWidth="1"/>
    <col min="6" max="6" width="18.1796875" style="12" customWidth="1"/>
    <col min="7" max="7" width="24" style="12" customWidth="1"/>
    <col min="8" max="8" width="53.26953125" style="12" customWidth="1"/>
    <col min="9" max="9" width="25.453125" style="12" customWidth="1"/>
    <col min="10" max="10" width="38.453125" style="12" customWidth="1"/>
    <col min="11" max="11" width="141.81640625" style="12" customWidth="1"/>
    <col min="12" max="12" width="26.7265625" style="12" customWidth="1"/>
    <col min="13" max="16384" width="9.81640625" style="12"/>
  </cols>
  <sheetData>
    <row r="1" spans="1:12" ht="27.5">
      <c r="A1" s="152" t="s">
        <v>113</v>
      </c>
      <c r="B1" s="153"/>
      <c r="C1" s="153"/>
      <c r="D1" s="153"/>
      <c r="E1" s="153"/>
      <c r="F1" s="153"/>
      <c r="G1" s="154"/>
    </row>
    <row r="5" spans="1:12" ht="30.5">
      <c r="A5" s="155" t="s">
        <v>1</v>
      </c>
      <c r="B5" s="157" t="s">
        <v>2</v>
      </c>
      <c r="C5" s="159" t="s">
        <v>3</v>
      </c>
      <c r="D5" s="161" t="s">
        <v>4</v>
      </c>
      <c r="E5" s="162"/>
      <c r="F5" s="163"/>
      <c r="G5" s="148" t="s">
        <v>5</v>
      </c>
      <c r="H5" s="148"/>
      <c r="I5" s="146" t="s">
        <v>6</v>
      </c>
      <c r="J5" s="147"/>
      <c r="K5" s="148" t="s">
        <v>7</v>
      </c>
      <c r="L5" s="148"/>
    </row>
    <row r="6" spans="1:12" ht="61">
      <c r="A6" s="156"/>
      <c r="B6" s="158"/>
      <c r="C6" s="160"/>
      <c r="D6" s="68" t="s">
        <v>8</v>
      </c>
      <c r="E6" s="68" t="s">
        <v>9</v>
      </c>
      <c r="F6" s="68" t="s">
        <v>10</v>
      </c>
      <c r="G6" s="68" t="s">
        <v>11</v>
      </c>
      <c r="H6" s="68" t="s">
        <v>12</v>
      </c>
      <c r="I6" s="68" t="s">
        <v>13</v>
      </c>
      <c r="J6" s="68" t="s">
        <v>112</v>
      </c>
      <c r="K6" s="68" t="s">
        <v>15</v>
      </c>
      <c r="L6" s="68" t="s">
        <v>42</v>
      </c>
    </row>
    <row r="7" spans="1:12" ht="61">
      <c r="A7" s="149" t="s">
        <v>111</v>
      </c>
      <c r="B7" s="69" t="s">
        <v>110</v>
      </c>
      <c r="C7" s="69" t="s">
        <v>109</v>
      </c>
      <c r="D7" s="69">
        <v>1</v>
      </c>
      <c r="E7" s="69">
        <v>3</v>
      </c>
      <c r="F7" s="69">
        <f t="shared" ref="F7:F18" si="0">E7*D7</f>
        <v>3</v>
      </c>
      <c r="G7" s="69">
        <v>2</v>
      </c>
      <c r="H7" s="69" t="s">
        <v>108</v>
      </c>
      <c r="I7" s="69">
        <f t="shared" ref="I7:I18" si="1">ROUNDUP(F7/G7,0)</f>
        <v>2</v>
      </c>
      <c r="J7" s="70" t="s">
        <v>24</v>
      </c>
      <c r="K7" s="69"/>
      <c r="L7" s="69"/>
    </row>
    <row r="8" spans="1:12" ht="122">
      <c r="A8" s="150"/>
      <c r="B8" s="69" t="s">
        <v>107</v>
      </c>
      <c r="C8" s="69" t="s">
        <v>100</v>
      </c>
      <c r="D8" s="69">
        <v>2</v>
      </c>
      <c r="E8" s="69">
        <v>3</v>
      </c>
      <c r="F8" s="69">
        <f t="shared" si="0"/>
        <v>6</v>
      </c>
      <c r="G8" s="69">
        <v>3</v>
      </c>
      <c r="H8" s="69" t="s">
        <v>106</v>
      </c>
      <c r="I8" s="69">
        <f t="shared" si="1"/>
        <v>2</v>
      </c>
      <c r="J8" s="70" t="s">
        <v>24</v>
      </c>
      <c r="K8" s="69"/>
      <c r="L8" s="69"/>
    </row>
    <row r="9" spans="1:12" ht="61">
      <c r="A9" s="149" t="s">
        <v>105</v>
      </c>
      <c r="B9" s="69" t="s">
        <v>104</v>
      </c>
      <c r="C9" s="69" t="s">
        <v>97</v>
      </c>
      <c r="D9" s="69">
        <v>3</v>
      </c>
      <c r="E9" s="69">
        <v>2</v>
      </c>
      <c r="F9" s="69">
        <f t="shared" si="0"/>
        <v>6</v>
      </c>
      <c r="G9" s="69">
        <v>2</v>
      </c>
      <c r="H9" s="69" t="s">
        <v>103</v>
      </c>
      <c r="I9" s="69">
        <f t="shared" si="1"/>
        <v>3</v>
      </c>
      <c r="J9" s="70" t="s">
        <v>24</v>
      </c>
      <c r="K9" s="69"/>
      <c r="L9" s="69"/>
    </row>
    <row r="10" spans="1:12" ht="122">
      <c r="A10" s="151"/>
      <c r="B10" s="71" t="s">
        <v>426</v>
      </c>
      <c r="C10" s="69" t="s">
        <v>89</v>
      </c>
      <c r="D10" s="69">
        <v>3</v>
      </c>
      <c r="E10" s="69">
        <v>3</v>
      </c>
      <c r="F10" s="69">
        <f t="shared" si="0"/>
        <v>9</v>
      </c>
      <c r="G10" s="69">
        <v>3</v>
      </c>
      <c r="H10" s="69" t="s">
        <v>458</v>
      </c>
      <c r="I10" s="69">
        <f t="shared" si="1"/>
        <v>3</v>
      </c>
      <c r="J10" s="70" t="s">
        <v>24</v>
      </c>
      <c r="K10" s="69"/>
      <c r="L10" s="69"/>
    </row>
    <row r="11" spans="1:12" ht="122">
      <c r="A11" s="151"/>
      <c r="B11" s="69" t="s">
        <v>459</v>
      </c>
      <c r="C11" s="69" t="s">
        <v>100</v>
      </c>
      <c r="D11" s="69">
        <v>2</v>
      </c>
      <c r="E11" s="69">
        <v>3</v>
      </c>
      <c r="F11" s="69">
        <f t="shared" si="0"/>
        <v>6</v>
      </c>
      <c r="G11" s="69">
        <v>3</v>
      </c>
      <c r="H11" s="69" t="s">
        <v>102</v>
      </c>
      <c r="I11" s="69">
        <f t="shared" si="1"/>
        <v>2</v>
      </c>
      <c r="J11" s="70" t="s">
        <v>24</v>
      </c>
      <c r="K11" s="69"/>
      <c r="L11" s="69"/>
    </row>
    <row r="12" spans="1:12" ht="91.5">
      <c r="A12" s="151"/>
      <c r="B12" s="69" t="s">
        <v>101</v>
      </c>
      <c r="C12" s="69" t="s">
        <v>100</v>
      </c>
      <c r="D12" s="69">
        <v>2</v>
      </c>
      <c r="E12" s="69">
        <v>3</v>
      </c>
      <c r="F12" s="69">
        <f t="shared" si="0"/>
        <v>6</v>
      </c>
      <c r="G12" s="69">
        <v>3</v>
      </c>
      <c r="H12" s="69" t="s">
        <v>99</v>
      </c>
      <c r="I12" s="69">
        <f t="shared" si="1"/>
        <v>2</v>
      </c>
      <c r="J12" s="70" t="s">
        <v>24</v>
      </c>
      <c r="K12" s="69"/>
      <c r="L12" s="69"/>
    </row>
    <row r="13" spans="1:12" ht="91.5">
      <c r="A13" s="150"/>
      <c r="B13" s="69" t="s">
        <v>98</v>
      </c>
      <c r="C13" s="69" t="s">
        <v>97</v>
      </c>
      <c r="D13" s="69">
        <v>3</v>
      </c>
      <c r="E13" s="69">
        <v>2</v>
      </c>
      <c r="F13" s="69">
        <f t="shared" si="0"/>
        <v>6</v>
      </c>
      <c r="G13" s="69">
        <v>1</v>
      </c>
      <c r="H13" s="69" t="s">
        <v>114</v>
      </c>
      <c r="I13" s="69">
        <f t="shared" si="1"/>
        <v>6</v>
      </c>
      <c r="J13" s="72" t="s">
        <v>19</v>
      </c>
      <c r="K13" s="69" t="s">
        <v>460</v>
      </c>
      <c r="L13" s="69" t="s">
        <v>507</v>
      </c>
    </row>
    <row r="14" spans="1:12" ht="91.5">
      <c r="A14" s="149" t="s">
        <v>96</v>
      </c>
      <c r="B14" s="69" t="s">
        <v>95</v>
      </c>
      <c r="C14" s="69" t="s">
        <v>94</v>
      </c>
      <c r="D14" s="69">
        <v>2</v>
      </c>
      <c r="E14" s="69">
        <v>3</v>
      </c>
      <c r="F14" s="69">
        <f t="shared" si="0"/>
        <v>6</v>
      </c>
      <c r="G14" s="69">
        <v>2</v>
      </c>
      <c r="H14" s="69" t="s">
        <v>93</v>
      </c>
      <c r="I14" s="69">
        <f t="shared" si="1"/>
        <v>3</v>
      </c>
      <c r="J14" s="70" t="s">
        <v>24</v>
      </c>
      <c r="K14" s="69"/>
      <c r="L14" s="69"/>
    </row>
    <row r="15" spans="1:12" ht="74" customHeight="1">
      <c r="A15" s="151"/>
      <c r="B15" s="69" t="s">
        <v>461</v>
      </c>
      <c r="C15" s="69" t="s">
        <v>462</v>
      </c>
      <c r="D15" s="69">
        <v>2</v>
      </c>
      <c r="E15" s="69">
        <v>3</v>
      </c>
      <c r="F15" s="69">
        <f t="shared" si="0"/>
        <v>6</v>
      </c>
      <c r="G15" s="69">
        <v>2</v>
      </c>
      <c r="H15" s="69" t="s">
        <v>463</v>
      </c>
      <c r="I15" s="69">
        <f t="shared" si="1"/>
        <v>3</v>
      </c>
      <c r="J15" s="70" t="s">
        <v>24</v>
      </c>
      <c r="K15" s="69"/>
      <c r="L15" s="69"/>
    </row>
    <row r="16" spans="1:12" ht="91.5">
      <c r="A16" s="151"/>
      <c r="B16" s="69" t="s">
        <v>92</v>
      </c>
      <c r="C16" s="69" t="s">
        <v>89</v>
      </c>
      <c r="D16" s="69">
        <v>2</v>
      </c>
      <c r="E16" s="69">
        <v>3</v>
      </c>
      <c r="F16" s="69">
        <f t="shared" si="0"/>
        <v>6</v>
      </c>
      <c r="G16" s="69">
        <v>2</v>
      </c>
      <c r="H16" s="69" t="s">
        <v>115</v>
      </c>
      <c r="I16" s="69">
        <f t="shared" si="1"/>
        <v>3</v>
      </c>
      <c r="J16" s="70" t="s">
        <v>24</v>
      </c>
      <c r="K16" s="69"/>
      <c r="L16" s="69"/>
    </row>
    <row r="17" spans="1:12" ht="91.5">
      <c r="A17" s="151"/>
      <c r="B17" s="69" t="s">
        <v>91</v>
      </c>
      <c r="C17" s="69" t="s">
        <v>89</v>
      </c>
      <c r="D17" s="69">
        <v>2</v>
      </c>
      <c r="E17" s="69">
        <v>3</v>
      </c>
      <c r="F17" s="69">
        <f t="shared" si="0"/>
        <v>6</v>
      </c>
      <c r="G17" s="69">
        <v>2</v>
      </c>
      <c r="H17" s="69" t="s">
        <v>116</v>
      </c>
      <c r="I17" s="69">
        <f t="shared" si="1"/>
        <v>3</v>
      </c>
      <c r="J17" s="70" t="s">
        <v>24</v>
      </c>
      <c r="K17" s="69"/>
      <c r="L17" s="69"/>
    </row>
    <row r="18" spans="1:12" ht="91.5">
      <c r="A18" s="150"/>
      <c r="B18" s="69" t="s">
        <v>90</v>
      </c>
      <c r="C18" s="69" t="s">
        <v>89</v>
      </c>
      <c r="D18" s="69">
        <v>1</v>
      </c>
      <c r="E18" s="69">
        <v>3</v>
      </c>
      <c r="F18" s="69">
        <f t="shared" si="0"/>
        <v>3</v>
      </c>
      <c r="G18" s="69">
        <v>2</v>
      </c>
      <c r="H18" s="69" t="s">
        <v>88</v>
      </c>
      <c r="I18" s="69">
        <f t="shared" si="1"/>
        <v>2</v>
      </c>
      <c r="J18" s="70" t="s">
        <v>24</v>
      </c>
      <c r="K18" s="69"/>
      <c r="L18" s="69"/>
    </row>
  </sheetData>
  <mergeCells count="11">
    <mergeCell ref="A1:G1"/>
    <mergeCell ref="A5:A6"/>
    <mergeCell ref="B5:B6"/>
    <mergeCell ref="C5:C6"/>
    <mergeCell ref="D5:F5"/>
    <mergeCell ref="G5:H5"/>
    <mergeCell ref="I5:J5"/>
    <mergeCell ref="K5:L5"/>
    <mergeCell ref="A7:A8"/>
    <mergeCell ref="A9:A13"/>
    <mergeCell ref="A14:A18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3"/>
  <sheetViews>
    <sheetView tabSelected="1" zoomScale="40" zoomScaleNormal="40" zoomScaleSheetLayoutView="100" workbookViewId="0">
      <pane xSplit="1" ySplit="6" topLeftCell="D12" activePane="bottomRight" state="frozen"/>
      <selection pane="topRight" activeCell="B1" sqref="B1"/>
      <selection pane="bottomLeft" activeCell="A10" sqref="A10"/>
      <selection pane="bottomRight" activeCell="H14" sqref="H14"/>
    </sheetView>
  </sheetViews>
  <sheetFormatPr baseColWidth="10" defaultColWidth="9.81640625" defaultRowHeight="12.5"/>
  <cols>
    <col min="1" max="1" width="28.453125" style="5" customWidth="1"/>
    <col min="2" max="2" width="54.1796875" style="5" customWidth="1"/>
    <col min="3" max="3" width="61.26953125" style="5" customWidth="1"/>
    <col min="4" max="4" width="19.453125" style="5" customWidth="1"/>
    <col min="5" max="5" width="17" style="6" customWidth="1"/>
    <col min="6" max="6" width="18.1796875" style="5" customWidth="1"/>
    <col min="7" max="7" width="23.1796875" style="5" customWidth="1"/>
    <col min="8" max="8" width="89.81640625" style="4" customWidth="1"/>
    <col min="9" max="9" width="25.453125" style="5" customWidth="1"/>
    <col min="10" max="10" width="38.453125" style="5" customWidth="1"/>
    <col min="11" max="11" width="110" style="5" customWidth="1"/>
    <col min="12" max="12" width="22.453125" style="5" customWidth="1"/>
    <col min="13" max="16384" width="9.81640625" style="5"/>
  </cols>
  <sheetData>
    <row r="1" spans="1:12" ht="47.25" customHeight="1">
      <c r="A1" s="84" t="s">
        <v>144</v>
      </c>
      <c r="B1" s="85"/>
      <c r="C1" s="85"/>
      <c r="D1" s="85"/>
      <c r="E1" s="85"/>
      <c r="F1" s="85"/>
      <c r="G1" s="86"/>
    </row>
    <row r="2" spans="1:12" ht="4.5" customHeight="1"/>
    <row r="3" spans="1:12" ht="4.5" customHeight="1"/>
    <row r="5" spans="1:12" ht="33" customHeight="1">
      <c r="A5" s="165" t="s">
        <v>1</v>
      </c>
      <c r="B5" s="167" t="s">
        <v>2</v>
      </c>
      <c r="C5" s="169" t="s">
        <v>3</v>
      </c>
      <c r="D5" s="171" t="s">
        <v>4</v>
      </c>
      <c r="E5" s="172"/>
      <c r="F5" s="173"/>
      <c r="G5" s="164" t="s">
        <v>5</v>
      </c>
      <c r="H5" s="164"/>
      <c r="I5" s="176" t="s">
        <v>6</v>
      </c>
      <c r="J5" s="177"/>
      <c r="K5" s="164" t="s">
        <v>7</v>
      </c>
      <c r="L5" s="164"/>
    </row>
    <row r="6" spans="1:12" ht="78" customHeight="1">
      <c r="A6" s="166"/>
      <c r="B6" s="168"/>
      <c r="C6" s="170"/>
      <c r="D6" s="54" t="s">
        <v>8</v>
      </c>
      <c r="E6" s="54" t="s">
        <v>9</v>
      </c>
      <c r="F6" s="54" t="s">
        <v>10</v>
      </c>
      <c r="G6" s="54" t="s">
        <v>11</v>
      </c>
      <c r="H6" s="54" t="s">
        <v>12</v>
      </c>
      <c r="I6" s="54" t="s">
        <v>13</v>
      </c>
      <c r="J6" s="54" t="s">
        <v>112</v>
      </c>
      <c r="K6" s="54" t="s">
        <v>15</v>
      </c>
      <c r="L6" s="54" t="s">
        <v>42</v>
      </c>
    </row>
    <row r="7" spans="1:12" ht="99" customHeight="1">
      <c r="A7" s="174" t="s">
        <v>143</v>
      </c>
      <c r="B7" s="57" t="s">
        <v>142</v>
      </c>
      <c r="C7" s="57" t="s">
        <v>137</v>
      </c>
      <c r="D7" s="57">
        <v>1</v>
      </c>
      <c r="E7" s="57">
        <v>4</v>
      </c>
      <c r="F7" s="57">
        <f t="shared" ref="F7:F16" si="0">E7*D7</f>
        <v>4</v>
      </c>
      <c r="G7" s="57">
        <v>3</v>
      </c>
      <c r="H7" s="57" t="s">
        <v>141</v>
      </c>
      <c r="I7" s="55">
        <f t="shared" ref="I7:I16" si="1">ROUNDUP(F7/G7,0)</f>
        <v>2</v>
      </c>
      <c r="J7" s="56" t="s">
        <v>24</v>
      </c>
      <c r="K7" s="57"/>
      <c r="L7" s="57"/>
    </row>
    <row r="8" spans="1:12" ht="110" customHeight="1">
      <c r="A8" s="178"/>
      <c r="B8" s="57" t="s">
        <v>140</v>
      </c>
      <c r="C8" s="57" t="s">
        <v>137</v>
      </c>
      <c r="D8" s="57">
        <v>1</v>
      </c>
      <c r="E8" s="57">
        <v>4</v>
      </c>
      <c r="F8" s="57">
        <f t="shared" si="0"/>
        <v>4</v>
      </c>
      <c r="G8" s="57">
        <v>3</v>
      </c>
      <c r="H8" s="57" t="s">
        <v>139</v>
      </c>
      <c r="I8" s="55">
        <f t="shared" si="1"/>
        <v>2</v>
      </c>
      <c r="J8" s="56" t="s">
        <v>24</v>
      </c>
      <c r="K8" s="57"/>
      <c r="L8" s="57"/>
    </row>
    <row r="9" spans="1:12" ht="152.5">
      <c r="A9" s="175"/>
      <c r="B9" s="57" t="s">
        <v>138</v>
      </c>
      <c r="C9" s="57" t="s">
        <v>137</v>
      </c>
      <c r="D9" s="57">
        <v>1</v>
      </c>
      <c r="E9" s="57">
        <v>4</v>
      </c>
      <c r="F9" s="57">
        <f t="shared" si="0"/>
        <v>4</v>
      </c>
      <c r="G9" s="57">
        <v>2</v>
      </c>
      <c r="H9" s="57" t="s">
        <v>136</v>
      </c>
      <c r="I9" s="55">
        <f t="shared" si="1"/>
        <v>2</v>
      </c>
      <c r="J9" s="56" t="s">
        <v>24</v>
      </c>
      <c r="K9" s="57"/>
      <c r="L9" s="57"/>
    </row>
    <row r="10" spans="1:12" ht="122">
      <c r="A10" s="174" t="s">
        <v>135</v>
      </c>
      <c r="B10" s="57" t="s">
        <v>134</v>
      </c>
      <c r="C10" s="57" t="s">
        <v>129</v>
      </c>
      <c r="D10" s="57">
        <v>2</v>
      </c>
      <c r="E10" s="57">
        <v>4</v>
      </c>
      <c r="F10" s="57">
        <f t="shared" si="0"/>
        <v>8</v>
      </c>
      <c r="G10" s="57">
        <v>3</v>
      </c>
      <c r="H10" s="57" t="s">
        <v>133</v>
      </c>
      <c r="I10" s="55">
        <f t="shared" si="1"/>
        <v>3</v>
      </c>
      <c r="J10" s="56" t="s">
        <v>24</v>
      </c>
      <c r="K10" s="57"/>
      <c r="L10" s="57"/>
    </row>
    <row r="11" spans="1:12" ht="122">
      <c r="A11" s="178"/>
      <c r="B11" s="57" t="s">
        <v>132</v>
      </c>
      <c r="C11" s="57" t="s">
        <v>131</v>
      </c>
      <c r="D11" s="58">
        <v>1</v>
      </c>
      <c r="E11" s="57">
        <v>4</v>
      </c>
      <c r="F11" s="57">
        <f t="shared" si="0"/>
        <v>4</v>
      </c>
      <c r="G11" s="57">
        <v>2</v>
      </c>
      <c r="H11" s="75" t="s">
        <v>480</v>
      </c>
      <c r="I11" s="55">
        <f t="shared" si="1"/>
        <v>2</v>
      </c>
      <c r="J11" s="56" t="s">
        <v>24</v>
      </c>
      <c r="K11" s="57"/>
      <c r="L11" s="55"/>
    </row>
    <row r="12" spans="1:12" ht="122">
      <c r="A12" s="178"/>
      <c r="B12" s="57" t="s">
        <v>130</v>
      </c>
      <c r="C12" s="57" t="s">
        <v>129</v>
      </c>
      <c r="D12" s="57">
        <v>1</v>
      </c>
      <c r="E12" s="57">
        <v>4</v>
      </c>
      <c r="F12" s="57">
        <f t="shared" si="0"/>
        <v>4</v>
      </c>
      <c r="G12" s="57">
        <v>3</v>
      </c>
      <c r="H12" s="57" t="s">
        <v>128</v>
      </c>
      <c r="I12" s="55">
        <f t="shared" si="1"/>
        <v>2</v>
      </c>
      <c r="J12" s="56" t="s">
        <v>24</v>
      </c>
      <c r="K12" s="57"/>
      <c r="L12" s="57"/>
    </row>
    <row r="13" spans="1:12" ht="91.5">
      <c r="A13" s="178"/>
      <c r="B13" s="57" t="s">
        <v>127</v>
      </c>
      <c r="C13" s="55" t="s">
        <v>124</v>
      </c>
      <c r="D13" s="57">
        <v>3</v>
      </c>
      <c r="E13" s="57">
        <v>2</v>
      </c>
      <c r="F13" s="57">
        <f t="shared" si="0"/>
        <v>6</v>
      </c>
      <c r="G13" s="57">
        <v>2</v>
      </c>
      <c r="H13" s="57" t="s">
        <v>126</v>
      </c>
      <c r="I13" s="55">
        <f t="shared" si="1"/>
        <v>3</v>
      </c>
      <c r="J13" s="56" t="s">
        <v>24</v>
      </c>
      <c r="K13" s="57"/>
      <c r="L13" s="57"/>
    </row>
    <row r="14" spans="1:12" ht="91.5">
      <c r="A14" s="175"/>
      <c r="B14" s="57" t="s">
        <v>125</v>
      </c>
      <c r="C14" s="55" t="s">
        <v>124</v>
      </c>
      <c r="D14" s="57">
        <v>2</v>
      </c>
      <c r="E14" s="57">
        <v>4</v>
      </c>
      <c r="F14" s="57">
        <f t="shared" si="0"/>
        <v>8</v>
      </c>
      <c r="G14" s="57">
        <v>3</v>
      </c>
      <c r="H14" s="57" t="s">
        <v>123</v>
      </c>
      <c r="I14" s="55">
        <f t="shared" si="1"/>
        <v>3</v>
      </c>
      <c r="J14" s="56" t="s">
        <v>24</v>
      </c>
      <c r="K14" s="57"/>
      <c r="L14" s="57"/>
    </row>
    <row r="15" spans="1:12" ht="84.75" customHeight="1">
      <c r="A15" s="174" t="s">
        <v>122</v>
      </c>
      <c r="B15" s="57" t="s">
        <v>121</v>
      </c>
      <c r="C15" s="57" t="s">
        <v>120</v>
      </c>
      <c r="D15" s="57">
        <v>2</v>
      </c>
      <c r="E15" s="57">
        <v>4</v>
      </c>
      <c r="F15" s="57">
        <f t="shared" si="0"/>
        <v>8</v>
      </c>
      <c r="G15" s="57">
        <v>3</v>
      </c>
      <c r="H15" s="57" t="s">
        <v>145</v>
      </c>
      <c r="I15" s="55">
        <f t="shared" si="1"/>
        <v>3</v>
      </c>
      <c r="J15" s="56" t="s">
        <v>24</v>
      </c>
      <c r="K15" s="57"/>
      <c r="L15" s="57"/>
    </row>
    <row r="16" spans="1:12" ht="67.5" customHeight="1">
      <c r="A16" s="175"/>
      <c r="B16" s="57" t="s">
        <v>119</v>
      </c>
      <c r="C16" s="57" t="s">
        <v>118</v>
      </c>
      <c r="D16" s="58">
        <v>3</v>
      </c>
      <c r="E16" s="57">
        <v>2</v>
      </c>
      <c r="F16" s="57">
        <f t="shared" si="0"/>
        <v>6</v>
      </c>
      <c r="G16" s="57">
        <v>3</v>
      </c>
      <c r="H16" s="57" t="s">
        <v>117</v>
      </c>
      <c r="I16" s="55">
        <f t="shared" si="1"/>
        <v>2</v>
      </c>
      <c r="J16" s="56" t="s">
        <v>24</v>
      </c>
      <c r="K16" s="57" t="s">
        <v>449</v>
      </c>
      <c r="L16" s="55" t="s">
        <v>445</v>
      </c>
    </row>
    <row r="17" spans="2:11">
      <c r="B17" s="4"/>
      <c r="C17" s="4"/>
      <c r="D17" s="4"/>
      <c r="F17" s="4"/>
      <c r="G17" s="4"/>
      <c r="I17" s="4"/>
      <c r="J17" s="4"/>
      <c r="K17" s="4"/>
    </row>
    <row r="18" spans="2:11">
      <c r="B18" s="4"/>
      <c r="C18" s="4"/>
      <c r="D18" s="4"/>
      <c r="F18" s="4"/>
      <c r="G18" s="4"/>
      <c r="I18" s="4"/>
      <c r="J18" s="4"/>
      <c r="K18" s="4"/>
    </row>
    <row r="19" spans="2:11">
      <c r="B19" s="4"/>
      <c r="C19" s="4"/>
      <c r="D19" s="4"/>
      <c r="F19" s="4"/>
      <c r="G19" s="4"/>
      <c r="I19" s="4"/>
      <c r="J19" s="4"/>
      <c r="K19" s="4"/>
    </row>
    <row r="20" spans="2:11">
      <c r="B20" s="4"/>
      <c r="C20" s="4"/>
      <c r="D20" s="4"/>
      <c r="F20" s="4"/>
      <c r="G20" s="4"/>
      <c r="I20" s="4"/>
      <c r="J20" s="4"/>
      <c r="K20" s="4"/>
    </row>
    <row r="21" spans="2:11">
      <c r="B21" s="4"/>
      <c r="C21" s="4"/>
      <c r="D21" s="4"/>
      <c r="F21" s="4"/>
      <c r="G21" s="4"/>
      <c r="I21" s="4"/>
      <c r="J21" s="4"/>
      <c r="K21" s="4"/>
    </row>
    <row r="22" spans="2:11">
      <c r="B22" s="4"/>
      <c r="C22" s="4"/>
      <c r="D22" s="4"/>
      <c r="F22" s="4"/>
      <c r="G22" s="4"/>
      <c r="I22" s="4"/>
      <c r="J22" s="4"/>
      <c r="K22" s="4"/>
    </row>
    <row r="23" spans="2:11">
      <c r="B23" s="4"/>
      <c r="C23" s="4"/>
      <c r="D23" s="4"/>
      <c r="F23" s="4"/>
      <c r="G23" s="4"/>
      <c r="I23" s="4"/>
      <c r="J23" s="4"/>
      <c r="K23" s="4"/>
    </row>
    <row r="24" spans="2:11">
      <c r="B24" s="4"/>
      <c r="C24" s="4"/>
      <c r="D24" s="4"/>
      <c r="F24" s="4"/>
      <c r="G24" s="4"/>
      <c r="I24" s="4"/>
      <c r="J24" s="4"/>
      <c r="K24" s="4"/>
    </row>
    <row r="25" spans="2:11">
      <c r="B25" s="4"/>
      <c r="C25" s="4"/>
      <c r="D25" s="4"/>
      <c r="F25" s="4"/>
      <c r="G25" s="4"/>
      <c r="I25" s="4"/>
      <c r="J25" s="4"/>
      <c r="K25" s="4"/>
    </row>
    <row r="26" spans="2:11">
      <c r="B26" s="4"/>
      <c r="C26" s="4"/>
      <c r="D26" s="4"/>
      <c r="F26" s="4"/>
      <c r="G26" s="4"/>
      <c r="I26" s="4"/>
      <c r="J26" s="4"/>
      <c r="K26" s="4"/>
    </row>
    <row r="27" spans="2:11">
      <c r="B27" s="4"/>
      <c r="C27" s="4"/>
      <c r="D27" s="4"/>
      <c r="F27" s="4"/>
      <c r="G27" s="4"/>
      <c r="I27" s="4"/>
      <c r="J27" s="4"/>
      <c r="K27" s="4"/>
    </row>
    <row r="28" spans="2:11">
      <c r="B28" s="4"/>
      <c r="C28" s="4"/>
      <c r="D28" s="4"/>
      <c r="F28" s="4"/>
      <c r="G28" s="4"/>
      <c r="I28" s="4"/>
      <c r="J28" s="4"/>
      <c r="K28" s="4"/>
    </row>
    <row r="29" spans="2:11">
      <c r="B29" s="4"/>
      <c r="C29" s="4"/>
      <c r="D29" s="4"/>
      <c r="F29" s="4"/>
      <c r="G29" s="4"/>
      <c r="I29" s="4"/>
      <c r="J29" s="4"/>
      <c r="K29" s="4"/>
    </row>
    <row r="30" spans="2:11">
      <c r="B30" s="4"/>
      <c r="C30" s="4"/>
      <c r="D30" s="4"/>
      <c r="F30" s="4"/>
      <c r="G30" s="4"/>
      <c r="I30" s="4"/>
      <c r="J30" s="4"/>
      <c r="K30" s="4"/>
    </row>
    <row r="31" spans="2:11">
      <c r="B31" s="4"/>
      <c r="C31" s="4"/>
      <c r="D31" s="4"/>
      <c r="F31" s="4"/>
      <c r="G31" s="4"/>
      <c r="I31" s="4"/>
      <c r="J31" s="4"/>
      <c r="K31" s="4"/>
    </row>
    <row r="32" spans="2:11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  <row r="67" spans="2:11">
      <c r="B67" s="4"/>
      <c r="C67" s="4"/>
      <c r="D67" s="4"/>
      <c r="F67" s="4"/>
      <c r="G67" s="4"/>
      <c r="I67" s="4"/>
      <c r="J67" s="4"/>
      <c r="K67" s="4"/>
    </row>
    <row r="68" spans="2:11">
      <c r="B68" s="4"/>
      <c r="C68" s="4"/>
      <c r="D68" s="4"/>
      <c r="F68" s="4"/>
      <c r="G68" s="4"/>
      <c r="I68" s="4"/>
      <c r="J68" s="4"/>
      <c r="K68" s="4"/>
    </row>
    <row r="69" spans="2:11">
      <c r="B69" s="4"/>
      <c r="C69" s="4"/>
      <c r="D69" s="4"/>
      <c r="F69" s="4"/>
      <c r="G69" s="4"/>
      <c r="I69" s="4"/>
      <c r="J69" s="4"/>
      <c r="K69" s="4"/>
    </row>
    <row r="70" spans="2:11">
      <c r="B70" s="4"/>
      <c r="C70" s="4"/>
      <c r="D70" s="4"/>
      <c r="F70" s="4"/>
      <c r="G70" s="4"/>
      <c r="I70" s="4"/>
      <c r="J70" s="4"/>
      <c r="K70" s="4"/>
    </row>
    <row r="71" spans="2:11">
      <c r="B71" s="4"/>
      <c r="C71" s="4"/>
      <c r="D71" s="4"/>
      <c r="F71" s="4"/>
      <c r="G71" s="4"/>
      <c r="I71" s="4"/>
      <c r="J71" s="4"/>
      <c r="K71" s="4"/>
    </row>
    <row r="72" spans="2:11">
      <c r="B72" s="4"/>
      <c r="C72" s="4"/>
      <c r="D72" s="4"/>
      <c r="F72" s="4"/>
      <c r="G72" s="4"/>
      <c r="I72" s="4"/>
      <c r="J72" s="4"/>
      <c r="K72" s="4"/>
    </row>
    <row r="73" spans="2:11">
      <c r="B73" s="4"/>
      <c r="C73" s="4"/>
      <c r="D73" s="4"/>
      <c r="F73" s="4"/>
      <c r="G73" s="4"/>
      <c r="I73" s="4"/>
      <c r="J73" s="4"/>
      <c r="K73" s="4"/>
    </row>
  </sheetData>
  <mergeCells count="11">
    <mergeCell ref="A1:G1"/>
    <mergeCell ref="G5:H5"/>
    <mergeCell ref="A15:A16"/>
    <mergeCell ref="I5:J5"/>
    <mergeCell ref="A7:A9"/>
    <mergeCell ref="A10:A14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pageSetup paperSize="9" scale="51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95"/>
  <sheetViews>
    <sheetView zoomScale="60" zoomScaleNormal="60" zoomScaleSheetLayoutView="10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L1" sqref="L1"/>
    </sheetView>
  </sheetViews>
  <sheetFormatPr baseColWidth="10" defaultColWidth="9.81640625" defaultRowHeight="12.5"/>
  <cols>
    <col min="1" max="1" width="28.453125" style="5" customWidth="1"/>
    <col min="2" max="2" width="33.26953125" style="5" customWidth="1"/>
    <col min="3" max="3" width="45.453125" style="5" customWidth="1"/>
    <col min="4" max="4" width="14.453125" style="5" customWidth="1"/>
    <col min="5" max="5" width="10.26953125" style="6" customWidth="1"/>
    <col min="6" max="6" width="11.7265625" style="5" customWidth="1"/>
    <col min="7" max="7" width="15.7265625" style="5" customWidth="1"/>
    <col min="8" max="8" width="72.7265625" style="4" customWidth="1"/>
    <col min="9" max="9" width="15.1796875" style="5" customWidth="1"/>
    <col min="10" max="10" width="21" style="5" customWidth="1"/>
    <col min="11" max="11" width="64.453125" style="5" customWidth="1"/>
    <col min="12" max="12" width="16.81640625" style="5" customWidth="1"/>
    <col min="13" max="16384" width="9.81640625" style="5"/>
  </cols>
  <sheetData>
    <row r="1" spans="1:12" ht="48" customHeight="1">
      <c r="A1" s="84" t="s">
        <v>301</v>
      </c>
      <c r="B1" s="85"/>
      <c r="C1" s="85"/>
      <c r="D1" s="85"/>
      <c r="E1" s="85"/>
      <c r="F1" s="85"/>
      <c r="G1" s="86"/>
    </row>
    <row r="5" spans="1:12" ht="12" customHeight="1">
      <c r="A5" s="124"/>
      <c r="B5" s="124"/>
      <c r="C5" s="124"/>
      <c r="D5" s="124"/>
      <c r="E5" s="124"/>
      <c r="F5" s="124"/>
      <c r="G5" s="4"/>
      <c r="I5" s="4"/>
      <c r="J5" s="4"/>
      <c r="K5" s="4"/>
    </row>
    <row r="6" spans="1:12" ht="33" customHeight="1">
      <c r="A6" s="87" t="s">
        <v>1</v>
      </c>
      <c r="B6" s="87" t="s">
        <v>2</v>
      </c>
      <c r="C6" s="87" t="s">
        <v>3</v>
      </c>
      <c r="D6" s="88" t="s">
        <v>4</v>
      </c>
      <c r="E6" s="88"/>
      <c r="F6" s="88"/>
      <c r="G6" s="87" t="s">
        <v>5</v>
      </c>
      <c r="H6" s="87"/>
      <c r="I6" s="89" t="s">
        <v>6</v>
      </c>
      <c r="J6" s="89"/>
      <c r="K6" s="87" t="s">
        <v>7</v>
      </c>
      <c r="L6" s="87"/>
    </row>
    <row r="7" spans="1:12" ht="61.5" customHeight="1">
      <c r="A7" s="87"/>
      <c r="B7" s="87"/>
      <c r="C7" s="87"/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112</v>
      </c>
      <c r="K7" s="22" t="s">
        <v>15</v>
      </c>
      <c r="L7" s="22" t="s">
        <v>42</v>
      </c>
    </row>
    <row r="8" spans="1:12" s="4" customFormat="1" ht="83.25" customHeight="1">
      <c r="A8" s="25" t="s">
        <v>302</v>
      </c>
      <c r="B8" s="25" t="s">
        <v>268</v>
      </c>
      <c r="C8" s="25" t="s">
        <v>303</v>
      </c>
      <c r="D8" s="25">
        <v>1</v>
      </c>
      <c r="E8" s="25">
        <v>4</v>
      </c>
      <c r="F8" s="25">
        <f>D8*E8</f>
        <v>4</v>
      </c>
      <c r="G8" s="25">
        <v>3</v>
      </c>
      <c r="H8" s="25" t="s">
        <v>453</v>
      </c>
      <c r="I8" s="25">
        <f>ROUNDUP(F8/G8,0)</f>
        <v>2</v>
      </c>
      <c r="J8" s="27" t="s">
        <v>24</v>
      </c>
      <c r="K8" s="25"/>
      <c r="L8" s="25"/>
    </row>
    <row r="9" spans="1:12" ht="84" customHeight="1">
      <c r="A9" s="83" t="s">
        <v>304</v>
      </c>
      <c r="B9" s="26" t="s">
        <v>246</v>
      </c>
      <c r="C9" s="26" t="s">
        <v>305</v>
      </c>
      <c r="D9" s="25">
        <v>3</v>
      </c>
      <c r="E9" s="25">
        <v>4</v>
      </c>
      <c r="F9" s="25">
        <f t="shared" ref="F9:F24" si="0">D9*E9</f>
        <v>12</v>
      </c>
      <c r="G9" s="25">
        <v>4</v>
      </c>
      <c r="H9" s="25" t="s">
        <v>472</v>
      </c>
      <c r="I9" s="25">
        <f t="shared" ref="I9:I24" si="1">ROUNDUP(F9/G9,0)</f>
        <v>3</v>
      </c>
      <c r="J9" s="27" t="s">
        <v>24</v>
      </c>
      <c r="K9" s="25"/>
      <c r="L9" s="25"/>
    </row>
    <row r="10" spans="1:12" ht="60" customHeight="1">
      <c r="A10" s="83"/>
      <c r="B10" s="25" t="s">
        <v>306</v>
      </c>
      <c r="C10" s="25" t="s">
        <v>307</v>
      </c>
      <c r="D10" s="25">
        <v>2</v>
      </c>
      <c r="E10" s="25">
        <v>2</v>
      </c>
      <c r="F10" s="25">
        <f t="shared" si="0"/>
        <v>4</v>
      </c>
      <c r="G10" s="25">
        <v>3</v>
      </c>
      <c r="H10" s="25" t="s">
        <v>472</v>
      </c>
      <c r="I10" s="25">
        <f t="shared" si="1"/>
        <v>2</v>
      </c>
      <c r="J10" s="27" t="s">
        <v>24</v>
      </c>
      <c r="K10" s="25"/>
      <c r="L10" s="25"/>
    </row>
    <row r="11" spans="1:12" ht="78.5" customHeight="1">
      <c r="A11" s="83"/>
      <c r="B11" s="25" t="s">
        <v>308</v>
      </c>
      <c r="C11" s="25" t="s">
        <v>309</v>
      </c>
      <c r="D11" s="25">
        <v>2</v>
      </c>
      <c r="E11" s="25">
        <v>4</v>
      </c>
      <c r="F11" s="25">
        <f t="shared" si="0"/>
        <v>8</v>
      </c>
      <c r="G11" s="25">
        <v>3</v>
      </c>
      <c r="H11" s="25" t="s">
        <v>472</v>
      </c>
      <c r="I11" s="25">
        <f t="shared" si="1"/>
        <v>3</v>
      </c>
      <c r="J11" s="27" t="s">
        <v>24</v>
      </c>
      <c r="K11" s="25"/>
      <c r="L11" s="25"/>
    </row>
    <row r="12" spans="1:12" ht="52.5" customHeight="1">
      <c r="A12" s="83"/>
      <c r="B12" s="25" t="s">
        <v>310</v>
      </c>
      <c r="C12" s="25" t="s">
        <v>311</v>
      </c>
      <c r="D12" s="25">
        <v>4</v>
      </c>
      <c r="E12" s="25">
        <v>2</v>
      </c>
      <c r="F12" s="25">
        <f t="shared" si="0"/>
        <v>8</v>
      </c>
      <c r="G12" s="25">
        <v>4</v>
      </c>
      <c r="H12" s="25" t="s">
        <v>312</v>
      </c>
      <c r="I12" s="25">
        <f t="shared" si="1"/>
        <v>2</v>
      </c>
      <c r="J12" s="27" t="s">
        <v>24</v>
      </c>
      <c r="K12" s="25"/>
      <c r="L12" s="25"/>
    </row>
    <row r="13" spans="1:12" ht="84" customHeight="1">
      <c r="A13" s="83" t="s">
        <v>313</v>
      </c>
      <c r="B13" s="26" t="s">
        <v>314</v>
      </c>
      <c r="C13" s="26" t="s">
        <v>315</v>
      </c>
      <c r="D13" s="25">
        <v>2</v>
      </c>
      <c r="E13" s="25">
        <v>4</v>
      </c>
      <c r="F13" s="25">
        <f t="shared" si="0"/>
        <v>8</v>
      </c>
      <c r="G13" s="25">
        <v>3</v>
      </c>
      <c r="H13" s="25" t="s">
        <v>318</v>
      </c>
      <c r="I13" s="25">
        <f t="shared" si="1"/>
        <v>3</v>
      </c>
      <c r="J13" s="61" t="s">
        <v>24</v>
      </c>
      <c r="K13" s="25"/>
      <c r="L13" s="25"/>
    </row>
    <row r="14" spans="1:12" ht="60" customHeight="1">
      <c r="A14" s="83"/>
      <c r="B14" s="26" t="s">
        <v>316</v>
      </c>
      <c r="C14" s="26" t="s">
        <v>317</v>
      </c>
      <c r="D14" s="25">
        <v>2</v>
      </c>
      <c r="E14" s="25">
        <v>4</v>
      </c>
      <c r="F14" s="25">
        <f t="shared" si="0"/>
        <v>8</v>
      </c>
      <c r="G14" s="25">
        <v>3</v>
      </c>
      <c r="H14" s="25" t="s">
        <v>318</v>
      </c>
      <c r="I14" s="25">
        <f t="shared" si="1"/>
        <v>3</v>
      </c>
      <c r="J14" s="61" t="s">
        <v>24</v>
      </c>
      <c r="K14" s="25"/>
      <c r="L14" s="25"/>
    </row>
    <row r="15" spans="1:12" ht="60" customHeight="1">
      <c r="A15" s="83"/>
      <c r="B15" s="26" t="s">
        <v>319</v>
      </c>
      <c r="C15" s="26" t="s">
        <v>317</v>
      </c>
      <c r="D15" s="25">
        <v>2</v>
      </c>
      <c r="E15" s="25">
        <v>4</v>
      </c>
      <c r="F15" s="25">
        <f t="shared" si="0"/>
        <v>8</v>
      </c>
      <c r="G15" s="25">
        <v>3</v>
      </c>
      <c r="H15" s="25" t="s">
        <v>318</v>
      </c>
      <c r="I15" s="25">
        <f t="shared" si="1"/>
        <v>3</v>
      </c>
      <c r="J15" s="61" t="s">
        <v>24</v>
      </c>
      <c r="K15" s="25"/>
      <c r="L15" s="25"/>
    </row>
    <row r="16" spans="1:12" ht="62.25" customHeight="1">
      <c r="A16" s="83"/>
      <c r="B16" s="26" t="s">
        <v>320</v>
      </c>
      <c r="C16" s="25" t="s">
        <v>317</v>
      </c>
      <c r="D16" s="25">
        <v>1</v>
      </c>
      <c r="E16" s="25">
        <v>4</v>
      </c>
      <c r="F16" s="25">
        <f t="shared" si="0"/>
        <v>4</v>
      </c>
      <c r="G16" s="25">
        <v>3</v>
      </c>
      <c r="H16" s="25" t="s">
        <v>318</v>
      </c>
      <c r="I16" s="25">
        <f t="shared" si="1"/>
        <v>2</v>
      </c>
      <c r="J16" s="61" t="s">
        <v>24</v>
      </c>
      <c r="K16" s="25"/>
      <c r="L16" s="25"/>
    </row>
    <row r="17" spans="1:12" ht="66.75" customHeight="1">
      <c r="A17" s="83" t="s">
        <v>321</v>
      </c>
      <c r="B17" s="25" t="s">
        <v>435</v>
      </c>
      <c r="C17" s="25" t="s">
        <v>307</v>
      </c>
      <c r="D17" s="25">
        <v>1</v>
      </c>
      <c r="E17" s="25">
        <v>4</v>
      </c>
      <c r="F17" s="25">
        <f t="shared" si="0"/>
        <v>4</v>
      </c>
      <c r="G17" s="25">
        <v>2</v>
      </c>
      <c r="H17" s="25" t="s">
        <v>322</v>
      </c>
      <c r="I17" s="25">
        <f t="shared" si="1"/>
        <v>2</v>
      </c>
      <c r="J17" s="27" t="s">
        <v>24</v>
      </c>
      <c r="K17" s="26"/>
      <c r="L17" s="26"/>
    </row>
    <row r="18" spans="1:12" ht="119.25" customHeight="1">
      <c r="A18" s="83"/>
      <c r="B18" s="25" t="s">
        <v>436</v>
      </c>
      <c r="C18" s="25" t="s">
        <v>307</v>
      </c>
      <c r="D18" s="25">
        <v>3</v>
      </c>
      <c r="E18" s="25">
        <v>4</v>
      </c>
      <c r="F18" s="25">
        <f t="shared" si="0"/>
        <v>12</v>
      </c>
      <c r="G18" s="25">
        <v>4</v>
      </c>
      <c r="H18" s="25" t="s">
        <v>323</v>
      </c>
      <c r="I18" s="25">
        <f t="shared" si="1"/>
        <v>3</v>
      </c>
      <c r="J18" s="27" t="s">
        <v>19</v>
      </c>
      <c r="K18" s="25"/>
      <c r="L18" s="25"/>
    </row>
    <row r="19" spans="1:12" ht="60" customHeight="1">
      <c r="A19" s="83" t="s">
        <v>324</v>
      </c>
      <c r="B19" s="26" t="s">
        <v>325</v>
      </c>
      <c r="C19" s="25" t="s">
        <v>326</v>
      </c>
      <c r="D19" s="25">
        <v>2</v>
      </c>
      <c r="E19" s="25">
        <v>4</v>
      </c>
      <c r="F19" s="25">
        <f t="shared" si="0"/>
        <v>8</v>
      </c>
      <c r="G19" s="25">
        <v>3</v>
      </c>
      <c r="H19" s="25" t="s">
        <v>327</v>
      </c>
      <c r="I19" s="25">
        <f t="shared" si="1"/>
        <v>3</v>
      </c>
      <c r="J19" s="27" t="s">
        <v>24</v>
      </c>
      <c r="K19" s="25"/>
      <c r="L19" s="25"/>
    </row>
    <row r="20" spans="1:12" ht="51" customHeight="1">
      <c r="A20" s="83"/>
      <c r="B20" s="25" t="s">
        <v>328</v>
      </c>
      <c r="C20" s="25" t="s">
        <v>329</v>
      </c>
      <c r="D20" s="25">
        <v>2</v>
      </c>
      <c r="E20" s="25">
        <v>4</v>
      </c>
      <c r="F20" s="25">
        <f t="shared" si="0"/>
        <v>8</v>
      </c>
      <c r="G20" s="25">
        <v>3</v>
      </c>
      <c r="H20" s="25" t="s">
        <v>330</v>
      </c>
      <c r="I20" s="25">
        <f t="shared" si="1"/>
        <v>3</v>
      </c>
      <c r="J20" s="27" t="s">
        <v>24</v>
      </c>
      <c r="K20" s="26"/>
      <c r="L20" s="25"/>
    </row>
    <row r="21" spans="1:12" ht="65.25" customHeight="1">
      <c r="A21" s="83"/>
      <c r="B21" s="25" t="s">
        <v>331</v>
      </c>
      <c r="C21" s="25" t="s">
        <v>332</v>
      </c>
      <c r="D21" s="25">
        <v>3</v>
      </c>
      <c r="E21" s="25">
        <v>4</v>
      </c>
      <c r="F21" s="25">
        <f t="shared" si="0"/>
        <v>12</v>
      </c>
      <c r="G21" s="25">
        <v>3</v>
      </c>
      <c r="H21" s="25" t="s">
        <v>327</v>
      </c>
      <c r="I21" s="25">
        <f t="shared" si="1"/>
        <v>4</v>
      </c>
      <c r="J21" s="29" t="s">
        <v>19</v>
      </c>
      <c r="K21" s="25" t="s">
        <v>481</v>
      </c>
      <c r="L21" s="25" t="s">
        <v>448</v>
      </c>
    </row>
    <row r="22" spans="1:12" ht="50.25" customHeight="1">
      <c r="A22" s="83"/>
      <c r="B22" s="25" t="s">
        <v>333</v>
      </c>
      <c r="C22" s="25" t="s">
        <v>334</v>
      </c>
      <c r="D22" s="25">
        <v>2</v>
      </c>
      <c r="E22" s="25">
        <v>2</v>
      </c>
      <c r="F22" s="25">
        <f t="shared" si="0"/>
        <v>4</v>
      </c>
      <c r="G22" s="25">
        <v>3</v>
      </c>
      <c r="H22" s="25" t="s">
        <v>342</v>
      </c>
      <c r="I22" s="25">
        <f t="shared" si="1"/>
        <v>2</v>
      </c>
      <c r="J22" s="27" t="s">
        <v>24</v>
      </c>
      <c r="K22" s="26"/>
      <c r="L22" s="25"/>
    </row>
    <row r="23" spans="1:12" ht="52.5" customHeight="1">
      <c r="A23" s="83" t="s">
        <v>335</v>
      </c>
      <c r="B23" s="25" t="s">
        <v>336</v>
      </c>
      <c r="C23" s="25" t="s">
        <v>337</v>
      </c>
      <c r="D23" s="41">
        <v>1</v>
      </c>
      <c r="E23" s="25">
        <v>4</v>
      </c>
      <c r="F23" s="25">
        <f t="shared" si="0"/>
        <v>4</v>
      </c>
      <c r="G23" s="25">
        <v>3</v>
      </c>
      <c r="H23" s="25" t="s">
        <v>338</v>
      </c>
      <c r="I23" s="25">
        <f t="shared" si="1"/>
        <v>2</v>
      </c>
      <c r="J23" s="27" t="s">
        <v>24</v>
      </c>
      <c r="K23" s="25"/>
      <c r="L23" s="25"/>
    </row>
    <row r="24" spans="1:12" ht="52.5" customHeight="1">
      <c r="A24" s="83"/>
      <c r="B24" s="25" t="s">
        <v>339</v>
      </c>
      <c r="C24" s="25" t="s">
        <v>340</v>
      </c>
      <c r="D24" s="25">
        <v>1</v>
      </c>
      <c r="E24" s="25">
        <v>4</v>
      </c>
      <c r="F24" s="25">
        <f t="shared" si="0"/>
        <v>4</v>
      </c>
      <c r="G24" s="25">
        <v>3</v>
      </c>
      <c r="H24" s="25" t="s">
        <v>341</v>
      </c>
      <c r="I24" s="25">
        <f t="shared" si="1"/>
        <v>2</v>
      </c>
      <c r="J24" s="27" t="s">
        <v>24</v>
      </c>
      <c r="K24" s="25"/>
      <c r="L24" s="25"/>
    </row>
    <row r="25" spans="1:12">
      <c r="B25" s="4"/>
      <c r="C25" s="4"/>
      <c r="D25" s="4"/>
      <c r="F25" s="4"/>
      <c r="G25" s="4"/>
      <c r="I25" s="4"/>
      <c r="J25" s="4"/>
      <c r="K25" s="4"/>
    </row>
    <row r="26" spans="1:12">
      <c r="B26" s="4"/>
      <c r="C26" s="4"/>
      <c r="D26" s="4"/>
      <c r="F26" s="4"/>
      <c r="G26" s="4"/>
      <c r="I26" s="4"/>
      <c r="J26" s="4"/>
      <c r="K26" s="4"/>
    </row>
    <row r="27" spans="1:12">
      <c r="B27" s="4"/>
      <c r="C27" s="4"/>
      <c r="D27" s="4"/>
      <c r="F27" s="4"/>
      <c r="G27" s="4"/>
      <c r="I27" s="4"/>
      <c r="J27" s="4"/>
      <c r="K27" s="4"/>
    </row>
    <row r="28" spans="1:12">
      <c r="B28" s="4"/>
      <c r="C28" s="4"/>
      <c r="D28" s="4"/>
      <c r="F28" s="4"/>
      <c r="G28" s="4"/>
      <c r="I28" s="4"/>
      <c r="J28" s="4"/>
      <c r="K28" s="4"/>
    </row>
    <row r="29" spans="1:12">
      <c r="B29" s="4"/>
      <c r="C29" s="4"/>
      <c r="D29" s="4"/>
      <c r="F29" s="4"/>
      <c r="G29" s="4"/>
      <c r="I29" s="4"/>
      <c r="J29" s="4"/>
      <c r="K29" s="4"/>
    </row>
    <row r="30" spans="1:12">
      <c r="B30" s="4"/>
      <c r="C30" s="4"/>
      <c r="D30" s="4"/>
      <c r="F30" s="4"/>
      <c r="G30" s="4"/>
      <c r="I30" s="4"/>
      <c r="J30" s="4"/>
      <c r="K30" s="4"/>
    </row>
    <row r="31" spans="1:12">
      <c r="B31" s="4"/>
      <c r="C31" s="4"/>
      <c r="D31" s="4"/>
      <c r="F31" s="4"/>
      <c r="G31" s="4"/>
      <c r="I31" s="4"/>
      <c r="J31" s="4"/>
      <c r="K31" s="4"/>
    </row>
    <row r="32" spans="1:12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  <row r="67" spans="2:11">
      <c r="B67" s="4"/>
      <c r="C67" s="4"/>
      <c r="D67" s="4"/>
      <c r="F67" s="4"/>
      <c r="G67" s="4"/>
      <c r="I67" s="4"/>
      <c r="J67" s="4"/>
      <c r="K67" s="4"/>
    </row>
    <row r="68" spans="2:11">
      <c r="B68" s="4"/>
      <c r="C68" s="4"/>
      <c r="D68" s="4"/>
      <c r="F68" s="4"/>
      <c r="G68" s="4"/>
      <c r="I68" s="4"/>
      <c r="J68" s="4"/>
      <c r="K68" s="4"/>
    </row>
    <row r="69" spans="2:11">
      <c r="B69" s="4"/>
      <c r="C69" s="4"/>
      <c r="D69" s="4"/>
      <c r="F69" s="4"/>
      <c r="G69" s="4"/>
      <c r="I69" s="4"/>
      <c r="J69" s="4"/>
      <c r="K69" s="4"/>
    </row>
    <row r="70" spans="2:11">
      <c r="B70" s="4"/>
      <c r="C70" s="4"/>
      <c r="D70" s="4"/>
      <c r="F70" s="4"/>
      <c r="G70" s="4"/>
      <c r="I70" s="4"/>
      <c r="J70" s="4"/>
      <c r="K70" s="4"/>
    </row>
    <row r="71" spans="2:11">
      <c r="B71" s="4"/>
      <c r="C71" s="4"/>
      <c r="D71" s="4"/>
      <c r="F71" s="4"/>
      <c r="G71" s="4"/>
      <c r="I71" s="4"/>
      <c r="J71" s="4"/>
      <c r="K71" s="4"/>
    </row>
    <row r="72" spans="2:11">
      <c r="B72" s="4"/>
      <c r="C72" s="4"/>
      <c r="D72" s="4"/>
      <c r="F72" s="4"/>
      <c r="G72" s="4"/>
      <c r="I72" s="4"/>
      <c r="J72" s="4"/>
      <c r="K72" s="4"/>
    </row>
    <row r="73" spans="2:11">
      <c r="B73" s="4"/>
      <c r="C73" s="4"/>
      <c r="D73" s="4"/>
      <c r="F73" s="4"/>
      <c r="G73" s="4"/>
      <c r="I73" s="4"/>
      <c r="J73" s="4"/>
      <c r="K73" s="4"/>
    </row>
    <row r="74" spans="2:11">
      <c r="B74" s="4"/>
      <c r="C74" s="4"/>
      <c r="D74" s="4"/>
      <c r="F74" s="4"/>
      <c r="G74" s="4"/>
      <c r="I74" s="4"/>
      <c r="J74" s="4"/>
      <c r="K74" s="4"/>
    </row>
    <row r="75" spans="2:11">
      <c r="B75" s="4"/>
      <c r="C75" s="4"/>
      <c r="D75" s="4"/>
      <c r="F75" s="4"/>
      <c r="G75" s="4"/>
      <c r="I75" s="4"/>
      <c r="J75" s="4"/>
      <c r="K75" s="4"/>
    </row>
    <row r="76" spans="2:11">
      <c r="B76" s="4"/>
      <c r="C76" s="4"/>
      <c r="D76" s="4"/>
      <c r="F76" s="4"/>
      <c r="G76" s="4"/>
      <c r="I76" s="4"/>
      <c r="J76" s="4"/>
      <c r="K76" s="4"/>
    </row>
    <row r="77" spans="2:11">
      <c r="B77" s="4"/>
      <c r="C77" s="4"/>
      <c r="D77" s="4"/>
      <c r="F77" s="4"/>
      <c r="G77" s="4"/>
      <c r="I77" s="4"/>
      <c r="J77" s="4"/>
      <c r="K77" s="4"/>
    </row>
    <row r="78" spans="2:11">
      <c r="B78" s="4"/>
      <c r="C78" s="4"/>
      <c r="D78" s="4"/>
      <c r="F78" s="4"/>
      <c r="G78" s="4"/>
      <c r="I78" s="4"/>
      <c r="J78" s="4"/>
      <c r="K78" s="4"/>
    </row>
    <row r="79" spans="2:11">
      <c r="B79" s="4"/>
      <c r="C79" s="4"/>
      <c r="D79" s="4"/>
      <c r="F79" s="4"/>
      <c r="G79" s="4"/>
      <c r="I79" s="4"/>
      <c r="J79" s="4"/>
      <c r="K79" s="4"/>
    </row>
    <row r="80" spans="2:11">
      <c r="B80" s="4"/>
      <c r="C80" s="4"/>
      <c r="D80" s="4"/>
      <c r="F80" s="4"/>
      <c r="G80" s="4"/>
      <c r="I80" s="4"/>
      <c r="J80" s="4"/>
      <c r="K80" s="4"/>
    </row>
    <row r="81" spans="2:11">
      <c r="B81" s="4"/>
      <c r="C81" s="4"/>
      <c r="D81" s="4"/>
      <c r="F81" s="4"/>
      <c r="G81" s="4"/>
      <c r="I81" s="4"/>
      <c r="J81" s="4"/>
      <c r="K81" s="4"/>
    </row>
    <row r="82" spans="2:11">
      <c r="B82" s="4"/>
      <c r="C82" s="4"/>
      <c r="D82" s="4"/>
      <c r="F82" s="4"/>
      <c r="G82" s="4"/>
      <c r="I82" s="4"/>
      <c r="J82" s="4"/>
      <c r="K82" s="4"/>
    </row>
    <row r="83" spans="2:11">
      <c r="B83" s="4"/>
      <c r="C83" s="4"/>
      <c r="D83" s="4"/>
      <c r="F83" s="4"/>
      <c r="G83" s="4"/>
      <c r="I83" s="4"/>
      <c r="J83" s="4"/>
      <c r="K83" s="4"/>
    </row>
    <row r="84" spans="2:11">
      <c r="B84" s="4"/>
      <c r="C84" s="4"/>
      <c r="D84" s="4"/>
      <c r="F84" s="4"/>
      <c r="G84" s="4"/>
      <c r="I84" s="4"/>
      <c r="J84" s="4"/>
      <c r="K84" s="4"/>
    </row>
    <row r="85" spans="2:11">
      <c r="B85" s="4"/>
      <c r="C85" s="4"/>
      <c r="D85" s="4"/>
      <c r="F85" s="4"/>
      <c r="G85" s="4"/>
      <c r="I85" s="4"/>
      <c r="J85" s="4"/>
      <c r="K85" s="4"/>
    </row>
    <row r="86" spans="2:11">
      <c r="B86" s="4"/>
      <c r="C86" s="4"/>
      <c r="D86" s="4"/>
      <c r="F86" s="4"/>
      <c r="G86" s="4"/>
      <c r="I86" s="4"/>
      <c r="J86" s="4"/>
      <c r="K86" s="4"/>
    </row>
    <row r="87" spans="2:11">
      <c r="B87" s="4"/>
      <c r="C87" s="4"/>
      <c r="D87" s="4"/>
      <c r="F87" s="4"/>
      <c r="G87" s="4"/>
      <c r="I87" s="4"/>
      <c r="J87" s="4"/>
      <c r="K87" s="4"/>
    </row>
    <row r="88" spans="2:11">
      <c r="B88" s="4"/>
      <c r="C88" s="4"/>
      <c r="D88" s="4"/>
      <c r="F88" s="4"/>
      <c r="G88" s="4"/>
      <c r="I88" s="4"/>
      <c r="J88" s="4"/>
      <c r="K88" s="4"/>
    </row>
    <row r="89" spans="2:11">
      <c r="B89" s="4"/>
      <c r="C89" s="4"/>
      <c r="D89" s="4"/>
      <c r="F89" s="4"/>
      <c r="G89" s="4"/>
      <c r="I89" s="4"/>
      <c r="J89" s="4"/>
      <c r="K89" s="4"/>
    </row>
    <row r="90" spans="2:11">
      <c r="B90" s="4"/>
      <c r="C90" s="4"/>
      <c r="D90" s="4"/>
      <c r="F90" s="4"/>
      <c r="G90" s="4"/>
      <c r="I90" s="4"/>
      <c r="J90" s="4"/>
      <c r="K90" s="4"/>
    </row>
    <row r="91" spans="2:11">
      <c r="B91" s="4"/>
      <c r="C91" s="4"/>
      <c r="D91" s="4"/>
      <c r="F91" s="4"/>
      <c r="G91" s="4"/>
      <c r="I91" s="4"/>
      <c r="J91" s="4"/>
      <c r="K91" s="4"/>
    </row>
    <row r="92" spans="2:11">
      <c r="B92" s="4"/>
      <c r="C92" s="4"/>
      <c r="D92" s="4"/>
      <c r="F92" s="4"/>
      <c r="G92" s="4"/>
      <c r="I92" s="4"/>
      <c r="J92" s="4"/>
      <c r="K92" s="4"/>
    </row>
    <row r="93" spans="2:11">
      <c r="B93" s="4"/>
      <c r="C93" s="4"/>
      <c r="D93" s="4"/>
      <c r="F93" s="4"/>
      <c r="G93" s="4"/>
      <c r="I93" s="4"/>
      <c r="J93" s="4"/>
      <c r="K93" s="4"/>
    </row>
    <row r="94" spans="2:11">
      <c r="B94" s="4"/>
      <c r="C94" s="4"/>
      <c r="D94" s="4"/>
      <c r="F94" s="4"/>
      <c r="G94" s="4"/>
      <c r="I94" s="4"/>
      <c r="J94" s="4"/>
      <c r="K94" s="4"/>
    </row>
    <row r="95" spans="2:11">
      <c r="B95" s="4"/>
      <c r="C95" s="4"/>
      <c r="D95" s="4"/>
      <c r="F95" s="4"/>
      <c r="G95" s="4"/>
      <c r="I95" s="4"/>
      <c r="J95" s="4"/>
      <c r="K95" s="4"/>
    </row>
  </sheetData>
  <mergeCells count="14">
    <mergeCell ref="A1:G1"/>
    <mergeCell ref="A5:F5"/>
    <mergeCell ref="A6:A7"/>
    <mergeCell ref="B6:B7"/>
    <mergeCell ref="C6:C7"/>
    <mergeCell ref="D6:F6"/>
    <mergeCell ref="A23:A24"/>
    <mergeCell ref="I6:J6"/>
    <mergeCell ref="K6:L6"/>
    <mergeCell ref="A9:A12"/>
    <mergeCell ref="A13:A16"/>
    <mergeCell ref="A17:A18"/>
    <mergeCell ref="A19:A22"/>
    <mergeCell ref="G6:H6"/>
  </mergeCells>
  <printOptions horizontalCentered="1"/>
  <pageMargins left="0.16" right="0.24000000000000002" top="0.16" bottom="0.47" header="0.16" footer="0.2"/>
  <pageSetup paperSize="9" scale="49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F198-F39C-41A8-9467-EE9D77FDF12C}">
  <sheetPr>
    <pageSetUpPr fitToPage="1"/>
  </sheetPr>
  <dimension ref="A1:L13"/>
  <sheetViews>
    <sheetView topLeftCell="D1" zoomScale="50" zoomScaleNormal="50" zoomScaleSheetLayoutView="100" workbookViewId="0">
      <selection activeCell="H8" sqref="H8"/>
    </sheetView>
  </sheetViews>
  <sheetFormatPr baseColWidth="10" defaultColWidth="9.81640625" defaultRowHeight="20"/>
  <cols>
    <col min="1" max="1" width="28.453125" style="62" customWidth="1"/>
    <col min="2" max="2" width="39.26953125" style="62" customWidth="1"/>
    <col min="3" max="3" width="65.81640625" style="62" customWidth="1"/>
    <col min="4" max="4" width="16.81640625" style="62" customWidth="1"/>
    <col min="5" max="5" width="14.1796875" style="67" customWidth="1"/>
    <col min="6" max="6" width="16.7265625" style="62" customWidth="1"/>
    <col min="7" max="7" width="19" style="62" customWidth="1"/>
    <col min="8" max="8" width="49.81640625" style="62" customWidth="1"/>
    <col min="9" max="9" width="19.54296875" style="62" customWidth="1"/>
    <col min="10" max="10" width="20.26953125" style="62" customWidth="1"/>
    <col min="11" max="11" width="78.453125" style="62" customWidth="1"/>
    <col min="12" max="12" width="26" style="62" customWidth="1"/>
    <col min="13" max="16384" width="9.81640625" style="62"/>
  </cols>
  <sheetData>
    <row r="1" spans="1:12" ht="41.25" customHeight="1">
      <c r="A1" s="78" t="s">
        <v>299</v>
      </c>
      <c r="B1" s="79"/>
      <c r="C1" s="79"/>
      <c r="D1" s="79"/>
      <c r="E1" s="79"/>
      <c r="F1" s="79"/>
      <c r="G1" s="80"/>
    </row>
    <row r="5" spans="1:12" ht="23">
      <c r="A5" s="81" t="s">
        <v>1</v>
      </c>
      <c r="B5" s="77" t="s">
        <v>2</v>
      </c>
      <c r="C5" s="77" t="s">
        <v>3</v>
      </c>
      <c r="D5" s="82" t="s">
        <v>4</v>
      </c>
      <c r="E5" s="82"/>
      <c r="F5" s="82"/>
      <c r="G5" s="77" t="s">
        <v>5</v>
      </c>
      <c r="H5" s="77"/>
      <c r="I5" s="76" t="s">
        <v>6</v>
      </c>
      <c r="J5" s="76"/>
      <c r="K5" s="77" t="s">
        <v>7</v>
      </c>
      <c r="L5" s="77"/>
    </row>
    <row r="6" spans="1:12" ht="43">
      <c r="A6" s="180"/>
      <c r="B6" s="77"/>
      <c r="C6" s="77"/>
      <c r="D6" s="59" t="s">
        <v>8</v>
      </c>
      <c r="E6" s="59" t="s">
        <v>9</v>
      </c>
      <c r="F6" s="59" t="s">
        <v>10</v>
      </c>
      <c r="G6" s="59" t="s">
        <v>11</v>
      </c>
      <c r="H6" s="59" t="s">
        <v>12</v>
      </c>
      <c r="I6" s="63" t="s">
        <v>13</v>
      </c>
      <c r="J6" s="59" t="s">
        <v>14</v>
      </c>
      <c r="K6" s="59" t="s">
        <v>15</v>
      </c>
      <c r="L6" s="59" t="s">
        <v>42</v>
      </c>
    </row>
    <row r="7" spans="1:12" ht="64.5">
      <c r="A7" s="181" t="s">
        <v>298</v>
      </c>
      <c r="B7" s="179" t="s">
        <v>419</v>
      </c>
      <c r="C7" s="28" t="s">
        <v>297</v>
      </c>
      <c r="D7" s="28">
        <v>2</v>
      </c>
      <c r="E7" s="28">
        <v>2</v>
      </c>
      <c r="F7" s="28">
        <f t="shared" ref="F7:F13" si="0">+D7*E7</f>
        <v>4</v>
      </c>
      <c r="G7" s="28">
        <v>2</v>
      </c>
      <c r="H7" s="28" t="s">
        <v>454</v>
      </c>
      <c r="I7" s="64">
        <f t="shared" ref="I7:I12" si="1">+F7/G7</f>
        <v>2</v>
      </c>
      <c r="J7" s="60" t="s">
        <v>24</v>
      </c>
      <c r="K7" s="28"/>
      <c r="L7" s="28"/>
    </row>
    <row r="8" spans="1:12" ht="43">
      <c r="A8" s="181"/>
      <c r="B8" s="179" t="s">
        <v>296</v>
      </c>
      <c r="C8" s="28" t="s">
        <v>295</v>
      </c>
      <c r="D8" s="28">
        <v>1</v>
      </c>
      <c r="E8" s="28">
        <v>3</v>
      </c>
      <c r="F8" s="28">
        <f t="shared" si="0"/>
        <v>3</v>
      </c>
      <c r="G8" s="28">
        <v>3</v>
      </c>
      <c r="H8" s="28" t="s">
        <v>294</v>
      </c>
      <c r="I8" s="64">
        <f t="shared" si="1"/>
        <v>1</v>
      </c>
      <c r="J8" s="60" t="s">
        <v>24</v>
      </c>
      <c r="K8" s="28" t="s">
        <v>483</v>
      </c>
      <c r="L8" s="28" t="s">
        <v>484</v>
      </c>
    </row>
    <row r="9" spans="1:12" ht="64.5">
      <c r="A9" s="181"/>
      <c r="B9" s="179" t="s">
        <v>293</v>
      </c>
      <c r="C9" s="28" t="s">
        <v>292</v>
      </c>
      <c r="D9" s="28">
        <v>3</v>
      </c>
      <c r="E9" s="28">
        <v>3</v>
      </c>
      <c r="F9" s="28">
        <f t="shared" si="0"/>
        <v>9</v>
      </c>
      <c r="G9" s="28">
        <v>3</v>
      </c>
      <c r="H9" s="28" t="s">
        <v>455</v>
      </c>
      <c r="I9" s="64">
        <f t="shared" si="1"/>
        <v>3</v>
      </c>
      <c r="J9" s="60" t="s">
        <v>24</v>
      </c>
      <c r="K9" s="28"/>
      <c r="L9" s="28"/>
    </row>
    <row r="10" spans="1:12" ht="129">
      <c r="A10" s="181"/>
      <c r="B10" s="179" t="s">
        <v>291</v>
      </c>
      <c r="C10" s="28" t="s">
        <v>444</v>
      </c>
      <c r="D10" s="28">
        <v>3</v>
      </c>
      <c r="E10" s="28">
        <v>3</v>
      </c>
      <c r="F10" s="28">
        <f t="shared" si="0"/>
        <v>9</v>
      </c>
      <c r="G10" s="28">
        <v>3</v>
      </c>
      <c r="H10" s="28" t="s">
        <v>455</v>
      </c>
      <c r="I10" s="64">
        <f t="shared" si="1"/>
        <v>3</v>
      </c>
      <c r="J10" s="60" t="s">
        <v>24</v>
      </c>
      <c r="K10" s="28"/>
      <c r="L10" s="28"/>
    </row>
    <row r="11" spans="1:12" ht="62.25" customHeight="1">
      <c r="A11" s="181"/>
      <c r="B11" s="179" t="s">
        <v>290</v>
      </c>
      <c r="C11" s="28" t="s">
        <v>289</v>
      </c>
      <c r="D11" s="28">
        <v>2</v>
      </c>
      <c r="E11" s="65">
        <v>4</v>
      </c>
      <c r="F11" s="28">
        <f t="shared" si="0"/>
        <v>8</v>
      </c>
      <c r="G11" s="28">
        <v>3</v>
      </c>
      <c r="H11" s="28" t="s">
        <v>456</v>
      </c>
      <c r="I11" s="66">
        <f t="shared" si="1"/>
        <v>2.6666666666666665</v>
      </c>
      <c r="J11" s="60" t="s">
        <v>24</v>
      </c>
      <c r="K11" s="28"/>
      <c r="L11" s="28"/>
    </row>
    <row r="12" spans="1:12" ht="64.5">
      <c r="A12" s="181"/>
      <c r="B12" s="179" t="s">
        <v>420</v>
      </c>
      <c r="C12" s="28" t="s">
        <v>288</v>
      </c>
      <c r="D12" s="28">
        <v>3</v>
      </c>
      <c r="E12" s="28">
        <v>2</v>
      </c>
      <c r="F12" s="28">
        <f t="shared" si="0"/>
        <v>6</v>
      </c>
      <c r="G12" s="28">
        <v>3</v>
      </c>
      <c r="H12" s="28" t="s">
        <v>457</v>
      </c>
      <c r="I12" s="64">
        <f t="shared" si="1"/>
        <v>2</v>
      </c>
      <c r="J12" s="60" t="s">
        <v>24</v>
      </c>
      <c r="K12" s="28"/>
      <c r="L12" s="28"/>
    </row>
    <row r="13" spans="1:12" ht="85" customHeight="1">
      <c r="A13" s="181"/>
      <c r="B13" s="179" t="s">
        <v>287</v>
      </c>
      <c r="C13" s="28" t="s">
        <v>286</v>
      </c>
      <c r="D13" s="28">
        <v>1</v>
      </c>
      <c r="E13" s="28">
        <v>3</v>
      </c>
      <c r="F13" s="28">
        <f t="shared" si="0"/>
        <v>3</v>
      </c>
      <c r="G13" s="28">
        <v>2</v>
      </c>
      <c r="H13" s="28" t="s">
        <v>285</v>
      </c>
      <c r="I13" s="64">
        <v>2</v>
      </c>
      <c r="J13" s="60" t="s">
        <v>24</v>
      </c>
      <c r="K13" s="28"/>
      <c r="L13" s="28"/>
    </row>
  </sheetData>
  <mergeCells count="9">
    <mergeCell ref="I5:J5"/>
    <mergeCell ref="K5:L5"/>
    <mergeCell ref="A1:G1"/>
    <mergeCell ref="A5:A6"/>
    <mergeCell ref="B5:B6"/>
    <mergeCell ref="C5:C6"/>
    <mergeCell ref="D5:F5"/>
    <mergeCell ref="G5:H5"/>
    <mergeCell ref="A7:A1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"/>
  <sheetViews>
    <sheetView topLeftCell="C1" zoomScale="60" zoomScaleNormal="60" zoomScaleSheetLayoutView="100" workbookViewId="0">
      <selection activeCell="H15" sqref="H15"/>
    </sheetView>
  </sheetViews>
  <sheetFormatPr baseColWidth="10" defaultColWidth="9.81640625" defaultRowHeight="12.5"/>
  <cols>
    <col min="1" max="1" width="47.1796875" style="5" customWidth="1"/>
    <col min="2" max="2" width="33.26953125" style="5" customWidth="1"/>
    <col min="3" max="3" width="45.54296875" style="5" customWidth="1"/>
    <col min="4" max="4" width="14.453125" style="5" customWidth="1"/>
    <col min="5" max="5" width="10.26953125" style="6" customWidth="1"/>
    <col min="6" max="6" width="11.7265625" style="5" customWidth="1"/>
    <col min="7" max="7" width="15.7265625" style="5" customWidth="1"/>
    <col min="8" max="8" width="49.81640625" style="4" customWidth="1"/>
    <col min="9" max="9" width="15.1796875" style="5" customWidth="1"/>
    <col min="10" max="10" width="15.81640625" style="5" customWidth="1"/>
    <col min="11" max="11" width="78.54296875" style="5" customWidth="1"/>
    <col min="12" max="12" width="18.81640625" style="5" customWidth="1"/>
    <col min="13" max="16384" width="9.81640625" style="5"/>
  </cols>
  <sheetData>
    <row r="1" spans="1:12" ht="58.5" customHeight="1">
      <c r="A1" s="84" t="s">
        <v>87</v>
      </c>
      <c r="B1" s="85"/>
      <c r="C1" s="85"/>
      <c r="D1" s="85"/>
      <c r="E1" s="85"/>
      <c r="F1" s="85"/>
      <c r="G1" s="86"/>
    </row>
    <row r="5" spans="1:12" ht="33" customHeight="1">
      <c r="A5" s="87" t="s">
        <v>1</v>
      </c>
      <c r="B5" s="87" t="s">
        <v>2</v>
      </c>
      <c r="C5" s="87" t="s">
        <v>3</v>
      </c>
      <c r="D5" s="88" t="s">
        <v>4</v>
      </c>
      <c r="E5" s="88"/>
      <c r="F5" s="88"/>
      <c r="G5" s="87" t="s">
        <v>5</v>
      </c>
      <c r="H5" s="87"/>
      <c r="I5" s="89" t="s">
        <v>6</v>
      </c>
      <c r="J5" s="89"/>
      <c r="K5" s="87" t="s">
        <v>7</v>
      </c>
      <c r="L5" s="87"/>
    </row>
    <row r="6" spans="1:12" ht="64.5">
      <c r="A6" s="87"/>
      <c r="B6" s="87"/>
      <c r="C6" s="87"/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  <c r="I6" s="23" t="s">
        <v>13</v>
      </c>
      <c r="J6" s="22" t="s">
        <v>14</v>
      </c>
      <c r="K6" s="22" t="s">
        <v>15</v>
      </c>
      <c r="L6" s="24" t="s">
        <v>42</v>
      </c>
    </row>
    <row r="7" spans="1:12" ht="64.5" customHeight="1">
      <c r="A7" s="25" t="s">
        <v>86</v>
      </c>
      <c r="B7" s="25" t="s">
        <v>417</v>
      </c>
      <c r="C7" s="25" t="s">
        <v>85</v>
      </c>
      <c r="D7" s="25">
        <v>2</v>
      </c>
      <c r="E7" s="25">
        <v>3</v>
      </c>
      <c r="F7" s="25">
        <f t="shared" ref="F7:F15" si="0">+D7*E7</f>
        <v>6</v>
      </c>
      <c r="G7" s="25">
        <v>3</v>
      </c>
      <c r="H7" s="25" t="s">
        <v>488</v>
      </c>
      <c r="I7" s="25">
        <f t="shared" ref="I7:I15" si="1">ROUNDUP(F7/G7,0)</f>
        <v>2</v>
      </c>
      <c r="J7" s="27" t="s">
        <v>24</v>
      </c>
      <c r="K7" s="25"/>
      <c r="L7" s="25"/>
    </row>
    <row r="8" spans="1:12" ht="57" customHeight="1">
      <c r="A8" s="25" t="s">
        <v>84</v>
      </c>
      <c r="B8" s="25" t="s">
        <v>83</v>
      </c>
      <c r="C8" s="25" t="s">
        <v>82</v>
      </c>
      <c r="D8" s="25">
        <v>1</v>
      </c>
      <c r="E8" s="25">
        <v>3</v>
      </c>
      <c r="F8" s="25">
        <f t="shared" si="0"/>
        <v>3</v>
      </c>
      <c r="G8" s="25">
        <v>2</v>
      </c>
      <c r="H8" s="26" t="s">
        <v>489</v>
      </c>
      <c r="I8" s="25">
        <f t="shared" si="1"/>
        <v>2</v>
      </c>
      <c r="J8" s="27" t="s">
        <v>24</v>
      </c>
      <c r="K8" s="25"/>
      <c r="L8" s="25"/>
    </row>
    <row r="9" spans="1:12" ht="60" customHeight="1">
      <c r="A9" s="83"/>
      <c r="B9" s="25" t="s">
        <v>422</v>
      </c>
      <c r="C9" s="25" t="s">
        <v>80</v>
      </c>
      <c r="D9" s="25">
        <v>2</v>
      </c>
      <c r="E9" s="25">
        <v>3</v>
      </c>
      <c r="F9" s="25">
        <f t="shared" si="0"/>
        <v>6</v>
      </c>
      <c r="G9" s="25">
        <v>2</v>
      </c>
      <c r="H9" s="25" t="s">
        <v>490</v>
      </c>
      <c r="I9" s="25">
        <f t="shared" si="1"/>
        <v>3</v>
      </c>
      <c r="J9" s="27" t="s">
        <v>24</v>
      </c>
      <c r="K9" s="25"/>
      <c r="L9" s="25"/>
    </row>
    <row r="10" spans="1:12" ht="72.75" customHeight="1">
      <c r="A10" s="83"/>
      <c r="B10" s="25" t="s">
        <v>421</v>
      </c>
      <c r="C10" s="25" t="s">
        <v>80</v>
      </c>
      <c r="D10" s="25">
        <v>1</v>
      </c>
      <c r="E10" s="25">
        <v>3</v>
      </c>
      <c r="F10" s="25">
        <f t="shared" si="0"/>
        <v>3</v>
      </c>
      <c r="G10" s="25">
        <v>3</v>
      </c>
      <c r="H10" s="25" t="s">
        <v>433</v>
      </c>
      <c r="I10" s="25">
        <f t="shared" si="1"/>
        <v>1</v>
      </c>
      <c r="J10" s="27" t="s">
        <v>24</v>
      </c>
      <c r="K10" s="25"/>
      <c r="L10" s="25"/>
    </row>
    <row r="11" spans="1:12" ht="63.5" customHeight="1">
      <c r="A11" s="25" t="s">
        <v>81</v>
      </c>
      <c r="B11" s="25" t="s">
        <v>418</v>
      </c>
      <c r="C11" s="25" t="s">
        <v>80</v>
      </c>
      <c r="D11" s="25">
        <v>3</v>
      </c>
      <c r="E11" s="25">
        <v>3</v>
      </c>
      <c r="F11" s="25">
        <f t="shared" si="0"/>
        <v>9</v>
      </c>
      <c r="G11" s="25">
        <v>2</v>
      </c>
      <c r="H11" s="25" t="s">
        <v>79</v>
      </c>
      <c r="I11" s="25">
        <f t="shared" si="1"/>
        <v>5</v>
      </c>
      <c r="J11" s="29" t="s">
        <v>19</v>
      </c>
      <c r="K11" s="25" t="s">
        <v>486</v>
      </c>
      <c r="L11" s="30" t="s">
        <v>487</v>
      </c>
    </row>
    <row r="12" spans="1:12" ht="71" customHeight="1">
      <c r="A12" s="25" t="s">
        <v>78</v>
      </c>
      <c r="B12" s="25" t="s">
        <v>77</v>
      </c>
      <c r="C12" s="25" t="s">
        <v>76</v>
      </c>
      <c r="D12" s="25">
        <v>3</v>
      </c>
      <c r="E12" s="25">
        <v>3</v>
      </c>
      <c r="F12" s="25">
        <f t="shared" si="0"/>
        <v>9</v>
      </c>
      <c r="G12" s="25">
        <v>2</v>
      </c>
      <c r="H12" s="25" t="s">
        <v>491</v>
      </c>
      <c r="I12" s="25">
        <f t="shared" si="1"/>
        <v>5</v>
      </c>
      <c r="J12" s="29" t="s">
        <v>19</v>
      </c>
      <c r="K12" s="25" t="s">
        <v>439</v>
      </c>
      <c r="L12" s="30" t="s">
        <v>445</v>
      </c>
    </row>
    <row r="13" spans="1:12" ht="42" customHeight="1">
      <c r="A13" s="83" t="s">
        <v>75</v>
      </c>
      <c r="B13" s="25" t="s">
        <v>466</v>
      </c>
      <c r="C13" s="83" t="s">
        <v>74</v>
      </c>
      <c r="D13" s="25">
        <v>2</v>
      </c>
      <c r="E13" s="25">
        <v>3</v>
      </c>
      <c r="F13" s="25">
        <f t="shared" si="0"/>
        <v>6</v>
      </c>
      <c r="G13" s="25">
        <v>3</v>
      </c>
      <c r="H13" s="25" t="s">
        <v>73</v>
      </c>
      <c r="I13" s="25">
        <f t="shared" si="1"/>
        <v>2</v>
      </c>
      <c r="J13" s="27" t="s">
        <v>24</v>
      </c>
      <c r="K13" s="25"/>
      <c r="L13" s="25"/>
    </row>
    <row r="14" spans="1:12" ht="57" customHeight="1">
      <c r="A14" s="83"/>
      <c r="B14" s="83" t="s">
        <v>72</v>
      </c>
      <c r="C14" s="83"/>
      <c r="D14" s="25">
        <v>2</v>
      </c>
      <c r="E14" s="25">
        <v>3</v>
      </c>
      <c r="F14" s="25">
        <f t="shared" si="0"/>
        <v>6</v>
      </c>
      <c r="G14" s="25">
        <v>2</v>
      </c>
      <c r="H14" s="25" t="s">
        <v>485</v>
      </c>
      <c r="I14" s="25">
        <f t="shared" si="1"/>
        <v>3</v>
      </c>
      <c r="J14" s="27" t="s">
        <v>24</v>
      </c>
      <c r="K14" s="25"/>
      <c r="L14" s="25"/>
    </row>
    <row r="15" spans="1:12" ht="30.75" customHeight="1">
      <c r="A15" s="83"/>
      <c r="B15" s="83"/>
      <c r="C15" s="83"/>
      <c r="D15" s="25">
        <v>2</v>
      </c>
      <c r="E15" s="25">
        <v>3</v>
      </c>
      <c r="F15" s="25">
        <f t="shared" si="0"/>
        <v>6</v>
      </c>
      <c r="G15" s="25">
        <v>3</v>
      </c>
      <c r="H15" s="25" t="s">
        <v>71</v>
      </c>
      <c r="I15" s="25">
        <f t="shared" si="1"/>
        <v>2</v>
      </c>
      <c r="J15" s="27" t="s">
        <v>24</v>
      </c>
      <c r="K15" s="40"/>
      <c r="L15" s="40"/>
    </row>
  </sheetData>
  <mergeCells count="12">
    <mergeCell ref="K5:L5"/>
    <mergeCell ref="A9:A10"/>
    <mergeCell ref="I5:J5"/>
    <mergeCell ref="A13:A15"/>
    <mergeCell ref="B14:B15"/>
    <mergeCell ref="C13:C15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pageSetup paperSize="9" scale="41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zoomScale="50" zoomScaleNormal="50" zoomScaleSheetLayoutView="100" zoomScalePageLayoutView="112" workbookViewId="0">
      <selection activeCell="J1" sqref="J1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5.453125" style="2" customWidth="1"/>
    <col min="4" max="4" width="14.453125" style="2" customWidth="1"/>
    <col min="5" max="5" width="10.26953125" style="3" customWidth="1"/>
    <col min="6" max="6" width="11.7265625" style="2" customWidth="1"/>
    <col min="7" max="7" width="15.7265625" style="2" customWidth="1"/>
    <col min="8" max="8" width="49.81640625" style="1" customWidth="1"/>
    <col min="9" max="9" width="15.1796875" style="2" customWidth="1"/>
    <col min="10" max="10" width="15.81640625" style="2" customWidth="1"/>
    <col min="11" max="11" width="78.453125" style="2" customWidth="1"/>
    <col min="12" max="12" width="18.81640625" style="2" customWidth="1"/>
    <col min="13" max="13" width="9.81640625" style="2"/>
    <col min="14" max="14" width="4.81640625" style="2" customWidth="1"/>
    <col min="15" max="16384" width="9.81640625" style="2"/>
  </cols>
  <sheetData>
    <row r="1" spans="1:12" ht="43.5" customHeight="1">
      <c r="A1" s="90" t="s">
        <v>0</v>
      </c>
      <c r="B1" s="91"/>
      <c r="C1" s="91"/>
      <c r="D1" s="91"/>
      <c r="E1" s="91"/>
      <c r="F1" s="91"/>
      <c r="G1" s="92"/>
    </row>
    <row r="5" spans="1:12" ht="38.25" customHeight="1">
      <c r="A5" s="93" t="s">
        <v>1</v>
      </c>
      <c r="B5" s="93" t="s">
        <v>2</v>
      </c>
      <c r="C5" s="93" t="s">
        <v>3</v>
      </c>
      <c r="D5" s="95" t="s">
        <v>4</v>
      </c>
      <c r="E5" s="95"/>
      <c r="F5" s="95"/>
      <c r="G5" s="93" t="s">
        <v>5</v>
      </c>
      <c r="H5" s="93"/>
      <c r="I5" s="96" t="s">
        <v>6</v>
      </c>
      <c r="J5" s="96"/>
      <c r="K5" s="93" t="s">
        <v>7</v>
      </c>
      <c r="L5" s="93"/>
    </row>
    <row r="6" spans="1:12" ht="58.5" customHeight="1">
      <c r="A6" s="93"/>
      <c r="B6" s="93"/>
      <c r="C6" s="93"/>
      <c r="D6" s="24" t="s">
        <v>8</v>
      </c>
      <c r="E6" s="24" t="s">
        <v>9</v>
      </c>
      <c r="F6" s="24" t="s">
        <v>10</v>
      </c>
      <c r="G6" s="24" t="s">
        <v>11</v>
      </c>
      <c r="H6" s="24" t="s">
        <v>12</v>
      </c>
      <c r="I6" s="34" t="s">
        <v>13</v>
      </c>
      <c r="J6" s="24" t="s">
        <v>14</v>
      </c>
      <c r="K6" s="24" t="s">
        <v>15</v>
      </c>
      <c r="L6" s="30" t="s">
        <v>42</v>
      </c>
    </row>
    <row r="7" spans="1:12" ht="64.5" customHeight="1">
      <c r="A7" s="94" t="s">
        <v>16</v>
      </c>
      <c r="B7" s="35" t="s">
        <v>17</v>
      </c>
      <c r="C7" s="30" t="s">
        <v>18</v>
      </c>
      <c r="D7" s="36">
        <v>3</v>
      </c>
      <c r="E7" s="30">
        <v>4</v>
      </c>
      <c r="F7" s="30">
        <f>E7*D7</f>
        <v>12</v>
      </c>
      <c r="G7" s="30">
        <v>2</v>
      </c>
      <c r="H7" s="30" t="s">
        <v>467</v>
      </c>
      <c r="I7" s="37">
        <f>ROUNDUP(F7/G7,0)</f>
        <v>6</v>
      </c>
      <c r="J7" s="38" t="s">
        <v>19</v>
      </c>
      <c r="K7" s="25" t="s">
        <v>300</v>
      </c>
      <c r="L7" s="30" t="s">
        <v>445</v>
      </c>
    </row>
    <row r="8" spans="1:12" ht="64.5" customHeight="1">
      <c r="A8" s="94"/>
      <c r="B8" s="30" t="s">
        <v>20</v>
      </c>
      <c r="C8" s="30" t="s">
        <v>21</v>
      </c>
      <c r="D8" s="36">
        <v>3</v>
      </c>
      <c r="E8" s="30">
        <v>3</v>
      </c>
      <c r="F8" s="30">
        <f t="shared" ref="F8:F14" si="0">E8*D8</f>
        <v>9</v>
      </c>
      <c r="G8" s="36">
        <v>3</v>
      </c>
      <c r="H8" s="30" t="s">
        <v>467</v>
      </c>
      <c r="I8" s="37">
        <f t="shared" ref="I8:I14" si="1">ROUNDUP(F8/G8,0)</f>
        <v>3</v>
      </c>
      <c r="J8" s="39" t="s">
        <v>24</v>
      </c>
      <c r="K8" s="30"/>
      <c r="L8" s="30"/>
    </row>
    <row r="9" spans="1:12" ht="64.5" customHeight="1">
      <c r="A9" s="94"/>
      <c r="B9" s="30" t="s">
        <v>22</v>
      </c>
      <c r="C9" s="30" t="s">
        <v>23</v>
      </c>
      <c r="D9" s="30">
        <v>1</v>
      </c>
      <c r="E9" s="30">
        <v>4</v>
      </c>
      <c r="F9" s="30">
        <f>E9*D9</f>
        <v>4</v>
      </c>
      <c r="G9" s="30">
        <v>2</v>
      </c>
      <c r="H9" s="30" t="s">
        <v>467</v>
      </c>
      <c r="I9" s="37">
        <f t="shared" si="1"/>
        <v>2</v>
      </c>
      <c r="J9" s="39" t="s">
        <v>24</v>
      </c>
      <c r="K9" s="30"/>
      <c r="L9" s="30"/>
    </row>
    <row r="10" spans="1:12" ht="87" customHeight="1">
      <c r="A10" s="30" t="s">
        <v>25</v>
      </c>
      <c r="B10" s="30" t="s">
        <v>26</v>
      </c>
      <c r="C10" s="30" t="s">
        <v>27</v>
      </c>
      <c r="D10" s="30">
        <v>1</v>
      </c>
      <c r="E10" s="30">
        <v>4</v>
      </c>
      <c r="F10" s="30">
        <v>4</v>
      </c>
      <c r="G10" s="30">
        <v>3</v>
      </c>
      <c r="H10" s="30" t="s">
        <v>28</v>
      </c>
      <c r="I10" s="37">
        <f t="shared" si="1"/>
        <v>2</v>
      </c>
      <c r="J10" s="39" t="s">
        <v>24</v>
      </c>
      <c r="K10" s="30"/>
      <c r="L10" s="30"/>
    </row>
    <row r="11" spans="1:12" ht="60" customHeight="1">
      <c r="A11" s="94" t="s">
        <v>29</v>
      </c>
      <c r="B11" s="30" t="s">
        <v>30</v>
      </c>
      <c r="C11" s="30" t="s">
        <v>31</v>
      </c>
      <c r="D11" s="30">
        <v>2</v>
      </c>
      <c r="E11" s="30">
        <v>3</v>
      </c>
      <c r="F11" s="30">
        <f t="shared" si="0"/>
        <v>6</v>
      </c>
      <c r="G11" s="30">
        <v>3</v>
      </c>
      <c r="H11" s="30" t="s">
        <v>32</v>
      </c>
      <c r="I11" s="37">
        <f t="shared" si="1"/>
        <v>2</v>
      </c>
      <c r="J11" s="39" t="s">
        <v>24</v>
      </c>
      <c r="K11" s="30"/>
      <c r="L11" s="30"/>
    </row>
    <row r="12" spans="1:12" ht="60" customHeight="1">
      <c r="A12" s="94"/>
      <c r="B12" s="30" t="s">
        <v>33</v>
      </c>
      <c r="C12" s="30" t="s">
        <v>34</v>
      </c>
      <c r="D12" s="36">
        <v>4</v>
      </c>
      <c r="E12" s="30">
        <v>3</v>
      </c>
      <c r="F12" s="30">
        <f t="shared" si="0"/>
        <v>12</v>
      </c>
      <c r="G12" s="30">
        <v>3</v>
      </c>
      <c r="H12" s="30" t="s">
        <v>32</v>
      </c>
      <c r="I12" s="37">
        <v>2</v>
      </c>
      <c r="J12" s="39" t="s">
        <v>24</v>
      </c>
      <c r="K12" s="30"/>
      <c r="L12" s="30"/>
    </row>
    <row r="13" spans="1:12" ht="72.75" customHeight="1">
      <c r="A13" s="94"/>
      <c r="B13" s="30" t="s">
        <v>35</v>
      </c>
      <c r="C13" s="30" t="s">
        <v>36</v>
      </c>
      <c r="D13" s="30">
        <v>3</v>
      </c>
      <c r="E13" s="30">
        <v>3</v>
      </c>
      <c r="F13" s="30">
        <f t="shared" si="0"/>
        <v>9</v>
      </c>
      <c r="G13" s="30">
        <v>3</v>
      </c>
      <c r="H13" s="30" t="s">
        <v>37</v>
      </c>
      <c r="I13" s="37">
        <f t="shared" si="1"/>
        <v>3</v>
      </c>
      <c r="J13" s="39" t="s">
        <v>24</v>
      </c>
      <c r="K13" s="30"/>
      <c r="L13" s="30"/>
    </row>
    <row r="14" spans="1:12" ht="72" customHeight="1">
      <c r="A14" s="30" t="s">
        <v>38</v>
      </c>
      <c r="B14" s="30" t="s">
        <v>39</v>
      </c>
      <c r="C14" s="30" t="s">
        <v>40</v>
      </c>
      <c r="D14" s="30">
        <v>1</v>
      </c>
      <c r="E14" s="30">
        <v>3</v>
      </c>
      <c r="F14" s="30">
        <f t="shared" si="0"/>
        <v>3</v>
      </c>
      <c r="G14" s="30">
        <v>3</v>
      </c>
      <c r="H14" s="30" t="s">
        <v>41</v>
      </c>
      <c r="I14" s="37">
        <f t="shared" si="1"/>
        <v>1</v>
      </c>
      <c r="J14" s="39" t="s">
        <v>24</v>
      </c>
      <c r="K14" s="30"/>
      <c r="L14" s="30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71" orientation="portrait" r:id="rId1"/>
  <headerFooter alignWithMargins="0">
    <oddFooter>&amp;CPage 5 sur 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zoomScale="60" zoomScaleNormal="60" zoomScaleSheetLayoutView="100" workbookViewId="0">
      <selection sqref="A1:G1"/>
    </sheetView>
  </sheetViews>
  <sheetFormatPr baseColWidth="10" defaultColWidth="9.81640625" defaultRowHeight="12.5"/>
  <cols>
    <col min="1" max="1" width="28.453125" style="4" customWidth="1"/>
    <col min="2" max="2" width="33.26953125" style="4" customWidth="1"/>
    <col min="3" max="3" width="42.26953125" style="4" customWidth="1"/>
    <col min="4" max="4" width="17.7265625" style="4" customWidth="1"/>
    <col min="5" max="5" width="10.26953125" style="4" customWidth="1"/>
    <col min="6" max="6" width="19.81640625" style="4" customWidth="1"/>
    <col min="7" max="7" width="15.7265625" style="4" customWidth="1"/>
    <col min="8" max="8" width="45.1796875" style="4" customWidth="1"/>
    <col min="9" max="9" width="15.1796875" style="4" customWidth="1"/>
    <col min="10" max="10" width="15.81640625" style="4" customWidth="1"/>
    <col min="11" max="11" width="105.453125" style="4" customWidth="1"/>
    <col min="12" max="12" width="35.453125" style="4" customWidth="1"/>
    <col min="13" max="16384" width="9.81640625" style="4"/>
  </cols>
  <sheetData>
    <row r="1" spans="1:12" ht="49.5" customHeight="1">
      <c r="A1" s="84" t="s">
        <v>70</v>
      </c>
      <c r="B1" s="85"/>
      <c r="C1" s="85"/>
      <c r="D1" s="85"/>
      <c r="E1" s="85"/>
      <c r="F1" s="85"/>
      <c r="G1" s="86"/>
    </row>
    <row r="2" spans="1:12" ht="38.25" customHeight="1">
      <c r="D2" s="112"/>
      <c r="E2" s="112"/>
    </row>
    <row r="3" spans="1:12" ht="12" customHeight="1">
      <c r="A3" s="101"/>
      <c r="B3" s="101"/>
      <c r="C3" s="101"/>
      <c r="D3" s="101"/>
      <c r="E3" s="101"/>
      <c r="F3" s="101"/>
    </row>
    <row r="4" spans="1:12" ht="42.75" customHeight="1">
      <c r="A4" s="103" t="s">
        <v>1</v>
      </c>
      <c r="B4" s="105" t="s">
        <v>2</v>
      </c>
      <c r="C4" s="107" t="s">
        <v>3</v>
      </c>
      <c r="D4" s="109" t="s">
        <v>4</v>
      </c>
      <c r="E4" s="110"/>
      <c r="F4" s="111"/>
      <c r="G4" s="102" t="s">
        <v>5</v>
      </c>
      <c r="H4" s="102"/>
      <c r="I4" s="99" t="s">
        <v>6</v>
      </c>
      <c r="J4" s="100"/>
      <c r="K4" s="102" t="s">
        <v>7</v>
      </c>
      <c r="L4" s="102"/>
    </row>
    <row r="5" spans="1:12" ht="62.25" customHeight="1">
      <c r="A5" s="104"/>
      <c r="B5" s="106"/>
      <c r="C5" s="108"/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4" t="s">
        <v>42</v>
      </c>
    </row>
    <row r="6" spans="1:12" ht="41.25" customHeight="1">
      <c r="A6" s="97" t="s">
        <v>69</v>
      </c>
      <c r="B6" s="14" t="s">
        <v>441</v>
      </c>
      <c r="C6" s="14" t="s">
        <v>61</v>
      </c>
      <c r="D6" s="14">
        <v>3</v>
      </c>
      <c r="E6" s="14">
        <v>2</v>
      </c>
      <c r="F6" s="14">
        <f t="shared" ref="F6:F17" si="0">E6*D6</f>
        <v>6</v>
      </c>
      <c r="G6" s="14">
        <v>3</v>
      </c>
      <c r="H6" s="14" t="s">
        <v>43</v>
      </c>
      <c r="I6" s="14">
        <f t="shared" ref="I6:I17" si="1">ROUNDUP(F6/G6,0)</f>
        <v>2</v>
      </c>
      <c r="J6" s="39" t="s">
        <v>24</v>
      </c>
      <c r="K6" s="14"/>
      <c r="L6" s="14"/>
    </row>
    <row r="7" spans="1:12" ht="58.5" customHeight="1">
      <c r="A7" s="113"/>
      <c r="B7" s="14" t="s">
        <v>68</v>
      </c>
      <c r="C7" s="14" t="s">
        <v>63</v>
      </c>
      <c r="D7" s="14">
        <v>2</v>
      </c>
      <c r="E7" s="14">
        <v>2</v>
      </c>
      <c r="F7" s="14">
        <f t="shared" si="0"/>
        <v>4</v>
      </c>
      <c r="G7" s="14">
        <v>3</v>
      </c>
      <c r="H7" s="14" t="s">
        <v>43</v>
      </c>
      <c r="I7" s="14">
        <f t="shared" si="1"/>
        <v>2</v>
      </c>
      <c r="J7" s="39" t="s">
        <v>24</v>
      </c>
      <c r="K7" s="14"/>
      <c r="L7" s="14"/>
    </row>
    <row r="8" spans="1:12" ht="47.25" customHeight="1">
      <c r="A8" s="113"/>
      <c r="B8" s="14" t="s">
        <v>67</v>
      </c>
      <c r="C8" s="14" t="s">
        <v>66</v>
      </c>
      <c r="D8" s="16">
        <v>3</v>
      </c>
      <c r="E8" s="14">
        <v>3</v>
      </c>
      <c r="F8" s="16">
        <f t="shared" si="0"/>
        <v>9</v>
      </c>
      <c r="G8" s="14">
        <v>3</v>
      </c>
      <c r="H8" s="14" t="s">
        <v>65</v>
      </c>
      <c r="I8" s="14">
        <f t="shared" si="1"/>
        <v>3</v>
      </c>
      <c r="J8" s="39" t="s">
        <v>24</v>
      </c>
      <c r="K8" s="14"/>
      <c r="L8" s="17"/>
    </row>
    <row r="9" spans="1:12" s="11" customFormat="1" ht="91.5" customHeight="1">
      <c r="A9" s="113"/>
      <c r="B9" s="14" t="s">
        <v>64</v>
      </c>
      <c r="C9" s="14" t="s">
        <v>63</v>
      </c>
      <c r="D9" s="14">
        <v>3</v>
      </c>
      <c r="E9" s="14">
        <v>3</v>
      </c>
      <c r="F9" s="14">
        <f t="shared" si="0"/>
        <v>9</v>
      </c>
      <c r="G9" s="14">
        <v>3</v>
      </c>
      <c r="H9" s="14" t="s">
        <v>62</v>
      </c>
      <c r="I9" s="14">
        <f t="shared" si="1"/>
        <v>3</v>
      </c>
      <c r="J9" s="39" t="s">
        <v>24</v>
      </c>
      <c r="K9" s="14"/>
      <c r="L9" s="14"/>
    </row>
    <row r="10" spans="1:12" ht="39.75" customHeight="1">
      <c r="A10" s="98"/>
      <c r="B10" s="14" t="s">
        <v>416</v>
      </c>
      <c r="C10" s="14" t="s">
        <v>61</v>
      </c>
      <c r="D10" s="16">
        <v>3</v>
      </c>
      <c r="E10" s="14">
        <v>2</v>
      </c>
      <c r="F10" s="14">
        <v>6</v>
      </c>
      <c r="G10" s="14">
        <v>2</v>
      </c>
      <c r="H10" s="14" t="s">
        <v>494</v>
      </c>
      <c r="I10" s="14">
        <f t="shared" si="1"/>
        <v>3</v>
      </c>
      <c r="J10" s="39" t="s">
        <v>24</v>
      </c>
      <c r="K10" s="14"/>
      <c r="L10" s="18"/>
    </row>
    <row r="11" spans="1:12" ht="43.5" customHeight="1">
      <c r="A11" s="113" t="s">
        <v>60</v>
      </c>
      <c r="B11" s="14" t="s">
        <v>59</v>
      </c>
      <c r="C11" s="14" t="s">
        <v>58</v>
      </c>
      <c r="D11" s="14">
        <v>2</v>
      </c>
      <c r="E11" s="14">
        <v>3</v>
      </c>
      <c r="F11" s="14">
        <f t="shared" si="0"/>
        <v>6</v>
      </c>
      <c r="G11" s="14">
        <v>3</v>
      </c>
      <c r="H11" s="14" t="s">
        <v>429</v>
      </c>
      <c r="I11" s="14">
        <f t="shared" si="1"/>
        <v>2</v>
      </c>
      <c r="J11" s="39" t="s">
        <v>24</v>
      </c>
      <c r="K11" s="14"/>
      <c r="L11" s="14"/>
    </row>
    <row r="12" spans="1:12" ht="60" customHeight="1">
      <c r="A12" s="113"/>
      <c r="B12" s="14" t="s">
        <v>57</v>
      </c>
      <c r="C12" s="14" t="s">
        <v>56</v>
      </c>
      <c r="D12" s="14">
        <v>2</v>
      </c>
      <c r="E12" s="14">
        <v>3</v>
      </c>
      <c r="F12" s="14">
        <f t="shared" si="0"/>
        <v>6</v>
      </c>
      <c r="G12" s="14">
        <v>3</v>
      </c>
      <c r="H12" s="14" t="s">
        <v>432</v>
      </c>
      <c r="I12" s="14">
        <f t="shared" si="1"/>
        <v>2</v>
      </c>
      <c r="J12" s="39" t="s">
        <v>24</v>
      </c>
      <c r="K12" s="19"/>
      <c r="L12" s="20"/>
    </row>
    <row r="13" spans="1:12" ht="58.5" customHeight="1">
      <c r="A13" s="113"/>
      <c r="B13" s="14" t="s">
        <v>55</v>
      </c>
      <c r="C13" s="14" t="s">
        <v>54</v>
      </c>
      <c r="D13" s="14">
        <v>2</v>
      </c>
      <c r="E13" s="14">
        <v>3</v>
      </c>
      <c r="F13" s="14">
        <f t="shared" si="0"/>
        <v>6</v>
      </c>
      <c r="G13" s="14">
        <v>3</v>
      </c>
      <c r="H13" s="14" t="s">
        <v>499</v>
      </c>
      <c r="I13" s="14">
        <f t="shared" si="1"/>
        <v>2</v>
      </c>
      <c r="J13" s="39" t="s">
        <v>24</v>
      </c>
      <c r="K13" s="14"/>
      <c r="L13" s="18"/>
    </row>
    <row r="14" spans="1:12" ht="68.25" customHeight="1">
      <c r="A14" s="113"/>
      <c r="B14" s="14" t="s">
        <v>53</v>
      </c>
      <c r="C14" s="14" t="s">
        <v>46</v>
      </c>
      <c r="D14" s="14">
        <v>3</v>
      </c>
      <c r="E14" s="14">
        <v>2</v>
      </c>
      <c r="F14" s="14">
        <f t="shared" si="0"/>
        <v>6</v>
      </c>
      <c r="G14" s="14">
        <v>3</v>
      </c>
      <c r="H14" s="14" t="s">
        <v>52</v>
      </c>
      <c r="I14" s="14">
        <f t="shared" si="1"/>
        <v>2</v>
      </c>
      <c r="J14" s="39" t="s">
        <v>24</v>
      </c>
      <c r="K14" s="14"/>
      <c r="L14" s="14"/>
    </row>
    <row r="15" spans="1:12" ht="61.5" customHeight="1">
      <c r="A15" s="15"/>
      <c r="B15" s="14" t="s">
        <v>51</v>
      </c>
      <c r="C15" s="14" t="s">
        <v>50</v>
      </c>
      <c r="D15" s="16">
        <v>3</v>
      </c>
      <c r="E15" s="14">
        <v>3</v>
      </c>
      <c r="F15" s="14">
        <f t="shared" si="0"/>
        <v>9</v>
      </c>
      <c r="G15" s="14">
        <v>3</v>
      </c>
      <c r="H15" s="14" t="s">
        <v>49</v>
      </c>
      <c r="I15" s="14">
        <f t="shared" si="1"/>
        <v>3</v>
      </c>
      <c r="J15" s="39" t="s">
        <v>24</v>
      </c>
      <c r="K15" s="14"/>
      <c r="L15" s="14"/>
    </row>
    <row r="16" spans="1:12" ht="60" customHeight="1">
      <c r="A16" s="97" t="s">
        <v>48</v>
      </c>
      <c r="B16" s="14" t="s">
        <v>47</v>
      </c>
      <c r="C16" s="14" t="s">
        <v>46</v>
      </c>
      <c r="D16" s="14">
        <v>2</v>
      </c>
      <c r="E16" s="14">
        <v>3</v>
      </c>
      <c r="F16" s="14">
        <f t="shared" si="0"/>
        <v>6</v>
      </c>
      <c r="G16" s="14">
        <v>3</v>
      </c>
      <c r="H16" s="14" t="s">
        <v>43</v>
      </c>
      <c r="I16" s="14">
        <f t="shared" si="1"/>
        <v>2</v>
      </c>
      <c r="J16" s="39" t="s">
        <v>24</v>
      </c>
      <c r="K16" s="14"/>
      <c r="L16" s="14"/>
    </row>
    <row r="17" spans="1:12" ht="62.25" customHeight="1">
      <c r="A17" s="98"/>
      <c r="B17" s="14" t="s">
        <v>45</v>
      </c>
      <c r="C17" s="14" t="s">
        <v>44</v>
      </c>
      <c r="D17" s="14">
        <v>3</v>
      </c>
      <c r="E17" s="14">
        <v>3</v>
      </c>
      <c r="F17" s="14">
        <f t="shared" si="0"/>
        <v>9</v>
      </c>
      <c r="G17" s="14">
        <v>3</v>
      </c>
      <c r="H17" s="14" t="s">
        <v>43</v>
      </c>
      <c r="I17" s="14">
        <f t="shared" si="1"/>
        <v>3</v>
      </c>
      <c r="J17" s="39" t="s">
        <v>24</v>
      </c>
      <c r="K17" s="14"/>
      <c r="L17" s="14"/>
    </row>
  </sheetData>
  <mergeCells count="13">
    <mergeCell ref="A1:G1"/>
    <mergeCell ref="G4:H4"/>
    <mergeCell ref="D2:E2"/>
    <mergeCell ref="A6:A10"/>
    <mergeCell ref="A11:A14"/>
    <mergeCell ref="A16:A17"/>
    <mergeCell ref="I4:J4"/>
    <mergeCell ref="A3:F3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9"/>
  <sheetViews>
    <sheetView topLeftCell="C1" zoomScale="55" zoomScaleNormal="55" zoomScaleSheetLayoutView="100" workbookViewId="0">
      <selection activeCell="L9" sqref="L9"/>
    </sheetView>
  </sheetViews>
  <sheetFormatPr baseColWidth="10" defaultColWidth="9.81640625" defaultRowHeight="12.5"/>
  <cols>
    <col min="1" max="1" width="28.453125" style="5" customWidth="1"/>
    <col min="2" max="2" width="37.1796875" style="5" customWidth="1"/>
    <col min="3" max="3" width="45.453125" style="5" customWidth="1"/>
    <col min="4" max="4" width="15.1796875" style="5" customWidth="1"/>
    <col min="5" max="5" width="13.453125" style="6" customWidth="1"/>
    <col min="6" max="6" width="11.7265625" style="5" customWidth="1"/>
    <col min="7" max="7" width="15.7265625" style="5" customWidth="1"/>
    <col min="8" max="8" width="47.26953125" style="4" customWidth="1"/>
    <col min="9" max="9" width="16" style="5" customWidth="1"/>
    <col min="10" max="10" width="22.1796875" style="5" customWidth="1"/>
    <col min="11" max="11" width="81.81640625" style="5" customWidth="1"/>
    <col min="12" max="12" width="18.81640625" style="5" customWidth="1"/>
    <col min="13" max="16384" width="9.81640625" style="5"/>
  </cols>
  <sheetData>
    <row r="1" spans="1:12" ht="41.25" customHeight="1">
      <c r="A1" s="114" t="s">
        <v>146</v>
      </c>
      <c r="B1" s="115"/>
      <c r="C1" s="115"/>
      <c r="D1" s="115"/>
      <c r="E1" s="115"/>
      <c r="F1" s="115"/>
      <c r="G1" s="116"/>
    </row>
    <row r="5" spans="1:12" ht="46.5" customHeight="1">
      <c r="A5" s="87" t="s">
        <v>1</v>
      </c>
      <c r="B5" s="87" t="s">
        <v>2</v>
      </c>
      <c r="C5" s="87" t="s">
        <v>3</v>
      </c>
      <c r="D5" s="88" t="s">
        <v>4</v>
      </c>
      <c r="E5" s="88"/>
      <c r="F5" s="88"/>
      <c r="G5" s="87" t="s">
        <v>5</v>
      </c>
      <c r="H5" s="87"/>
      <c r="I5" s="89" t="s">
        <v>6</v>
      </c>
      <c r="J5" s="89"/>
      <c r="K5" s="87" t="s">
        <v>7</v>
      </c>
      <c r="L5" s="87"/>
    </row>
    <row r="6" spans="1:12" ht="57.75" customHeight="1">
      <c r="A6" s="87"/>
      <c r="B6" s="87"/>
      <c r="C6" s="87"/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  <c r="I6" s="22" t="s">
        <v>13</v>
      </c>
      <c r="J6" s="22" t="s">
        <v>112</v>
      </c>
      <c r="K6" s="22" t="s">
        <v>15</v>
      </c>
      <c r="L6" s="25" t="s">
        <v>42</v>
      </c>
    </row>
    <row r="7" spans="1:12" ht="83.25" customHeight="1">
      <c r="A7" s="83" t="s">
        <v>147</v>
      </c>
      <c r="B7" s="25" t="s">
        <v>148</v>
      </c>
      <c r="C7" s="25" t="s">
        <v>149</v>
      </c>
      <c r="D7" s="25">
        <v>3</v>
      </c>
      <c r="E7" s="25">
        <v>3</v>
      </c>
      <c r="F7" s="25">
        <f>E7*D7</f>
        <v>9</v>
      </c>
      <c r="G7" s="25">
        <v>4</v>
      </c>
      <c r="H7" s="25" t="s">
        <v>150</v>
      </c>
      <c r="I7" s="25">
        <f>ROUNDUP(F7/G7,0)</f>
        <v>3</v>
      </c>
      <c r="J7" s="27" t="s">
        <v>24</v>
      </c>
      <c r="K7" s="25"/>
      <c r="L7" s="25"/>
    </row>
    <row r="8" spans="1:12" ht="60" customHeight="1">
      <c r="A8" s="83"/>
      <c r="B8" s="25" t="s">
        <v>151</v>
      </c>
      <c r="C8" s="25" t="s">
        <v>152</v>
      </c>
      <c r="D8" s="25">
        <v>2</v>
      </c>
      <c r="E8" s="25">
        <v>3</v>
      </c>
      <c r="F8" s="25">
        <f t="shared" ref="F8:F20" si="0">E8*D8</f>
        <v>6</v>
      </c>
      <c r="G8" s="25">
        <v>2</v>
      </c>
      <c r="H8" s="25" t="s">
        <v>153</v>
      </c>
      <c r="I8" s="25">
        <f t="shared" ref="I8:I20" si="1">ROUNDUP(F8/G8,0)</f>
        <v>3</v>
      </c>
      <c r="J8" s="27" t="s">
        <v>24</v>
      </c>
      <c r="K8" s="25"/>
      <c r="L8" s="25"/>
    </row>
    <row r="9" spans="1:12" ht="62.25" customHeight="1">
      <c r="A9" s="83"/>
      <c r="B9" s="25" t="s">
        <v>154</v>
      </c>
      <c r="C9" s="25" t="s">
        <v>149</v>
      </c>
      <c r="D9" s="25">
        <v>3</v>
      </c>
      <c r="E9" s="25">
        <v>3</v>
      </c>
      <c r="F9" s="25">
        <f t="shared" si="0"/>
        <v>9</v>
      </c>
      <c r="G9" s="25">
        <v>2</v>
      </c>
      <c r="H9" s="25" t="s">
        <v>177</v>
      </c>
      <c r="I9" s="25">
        <f t="shared" si="1"/>
        <v>5</v>
      </c>
      <c r="J9" s="29" t="s">
        <v>19</v>
      </c>
      <c r="K9" s="25" t="s">
        <v>468</v>
      </c>
      <c r="L9" s="25" t="s">
        <v>492</v>
      </c>
    </row>
    <row r="10" spans="1:12" ht="53.25" customHeight="1">
      <c r="A10" s="83" t="s">
        <v>155</v>
      </c>
      <c r="B10" s="25" t="s">
        <v>156</v>
      </c>
      <c r="C10" s="25" t="s">
        <v>152</v>
      </c>
      <c r="D10" s="41">
        <v>1</v>
      </c>
      <c r="E10" s="25">
        <v>3</v>
      </c>
      <c r="F10" s="25">
        <f t="shared" si="0"/>
        <v>3</v>
      </c>
      <c r="G10" s="25">
        <v>3</v>
      </c>
      <c r="H10" s="25" t="s">
        <v>157</v>
      </c>
      <c r="I10" s="25">
        <f t="shared" si="1"/>
        <v>1</v>
      </c>
      <c r="J10" s="27" t="s">
        <v>24</v>
      </c>
      <c r="K10" s="25"/>
      <c r="L10" s="25"/>
    </row>
    <row r="11" spans="1:12" ht="66" customHeight="1">
      <c r="A11" s="83"/>
      <c r="B11" s="25" t="s">
        <v>158</v>
      </c>
      <c r="C11" s="25" t="s">
        <v>159</v>
      </c>
      <c r="D11" s="41">
        <v>2</v>
      </c>
      <c r="E11" s="25">
        <v>3</v>
      </c>
      <c r="F11" s="25">
        <f t="shared" si="0"/>
        <v>6</v>
      </c>
      <c r="G11" s="25">
        <v>4</v>
      </c>
      <c r="H11" s="25" t="s">
        <v>160</v>
      </c>
      <c r="I11" s="25">
        <f t="shared" si="1"/>
        <v>2</v>
      </c>
      <c r="J11" s="27" t="s">
        <v>24</v>
      </c>
      <c r="K11" s="25"/>
      <c r="L11" s="25"/>
    </row>
    <row r="12" spans="1:12" ht="53.25" customHeight="1">
      <c r="A12" s="83"/>
      <c r="B12" s="25" t="s">
        <v>161</v>
      </c>
      <c r="C12" s="25" t="s">
        <v>159</v>
      </c>
      <c r="D12" s="41">
        <v>2</v>
      </c>
      <c r="E12" s="25">
        <v>3</v>
      </c>
      <c r="F12" s="25">
        <f t="shared" si="0"/>
        <v>6</v>
      </c>
      <c r="G12" s="25">
        <v>3</v>
      </c>
      <c r="H12" s="25" t="s">
        <v>178</v>
      </c>
      <c r="I12" s="25">
        <f t="shared" si="1"/>
        <v>2</v>
      </c>
      <c r="J12" s="27" t="s">
        <v>24</v>
      </c>
      <c r="K12" s="25"/>
      <c r="L12" s="25"/>
    </row>
    <row r="13" spans="1:12" ht="63.75" customHeight="1">
      <c r="A13" s="83"/>
      <c r="B13" s="25" t="s">
        <v>162</v>
      </c>
      <c r="C13" s="25" t="s">
        <v>159</v>
      </c>
      <c r="D13" s="25">
        <v>2</v>
      </c>
      <c r="E13" s="25">
        <v>3</v>
      </c>
      <c r="F13" s="25">
        <f t="shared" si="0"/>
        <v>6</v>
      </c>
      <c r="G13" s="25">
        <v>4</v>
      </c>
      <c r="H13" s="25" t="s">
        <v>160</v>
      </c>
      <c r="I13" s="25">
        <f t="shared" si="1"/>
        <v>2</v>
      </c>
      <c r="J13" s="27" t="s">
        <v>24</v>
      </c>
      <c r="K13" s="25"/>
      <c r="L13" s="25"/>
    </row>
    <row r="14" spans="1:12" ht="53.25" customHeight="1">
      <c r="A14" s="83"/>
      <c r="B14" s="25" t="s">
        <v>163</v>
      </c>
      <c r="C14" s="25" t="s">
        <v>164</v>
      </c>
      <c r="D14" s="25">
        <v>1</v>
      </c>
      <c r="E14" s="25">
        <v>3</v>
      </c>
      <c r="F14" s="25">
        <f t="shared" si="0"/>
        <v>3</v>
      </c>
      <c r="G14" s="25">
        <v>4</v>
      </c>
      <c r="H14" s="25" t="s">
        <v>165</v>
      </c>
      <c r="I14" s="25">
        <f t="shared" si="1"/>
        <v>1</v>
      </c>
      <c r="J14" s="27" t="s">
        <v>24</v>
      </c>
      <c r="K14" s="25"/>
      <c r="L14" s="25"/>
    </row>
    <row r="15" spans="1:12" ht="63" customHeight="1">
      <c r="A15" s="83"/>
      <c r="B15" s="25" t="s">
        <v>166</v>
      </c>
      <c r="C15" s="25" t="s">
        <v>159</v>
      </c>
      <c r="D15" s="25">
        <v>1</v>
      </c>
      <c r="E15" s="25">
        <v>3</v>
      </c>
      <c r="F15" s="25">
        <f t="shared" si="0"/>
        <v>3</v>
      </c>
      <c r="G15" s="25">
        <v>3</v>
      </c>
      <c r="H15" s="25" t="s">
        <v>167</v>
      </c>
      <c r="I15" s="25">
        <f t="shared" si="1"/>
        <v>1</v>
      </c>
      <c r="J15" s="27" t="s">
        <v>24</v>
      </c>
      <c r="K15" s="25"/>
      <c r="L15" s="25"/>
    </row>
    <row r="16" spans="1:12" ht="78" customHeight="1">
      <c r="A16" s="83" t="s">
        <v>168</v>
      </c>
      <c r="B16" s="25" t="s">
        <v>169</v>
      </c>
      <c r="C16" s="25" t="s">
        <v>159</v>
      </c>
      <c r="D16" s="25">
        <v>3</v>
      </c>
      <c r="E16" s="25">
        <v>2</v>
      </c>
      <c r="F16" s="25">
        <f t="shared" si="0"/>
        <v>6</v>
      </c>
      <c r="G16" s="25">
        <v>2</v>
      </c>
      <c r="H16" s="25" t="s">
        <v>434</v>
      </c>
      <c r="I16" s="25">
        <f t="shared" si="1"/>
        <v>3</v>
      </c>
      <c r="J16" s="27" t="s">
        <v>24</v>
      </c>
      <c r="K16" s="25"/>
      <c r="L16" s="25"/>
    </row>
    <row r="17" spans="1:12" ht="48.75" customHeight="1">
      <c r="A17" s="83"/>
      <c r="B17" s="25" t="s">
        <v>170</v>
      </c>
      <c r="C17" s="25" t="s">
        <v>159</v>
      </c>
      <c r="D17" s="25">
        <v>1</v>
      </c>
      <c r="E17" s="25">
        <v>3</v>
      </c>
      <c r="F17" s="25">
        <f t="shared" si="0"/>
        <v>3</v>
      </c>
      <c r="G17" s="25">
        <v>1</v>
      </c>
      <c r="H17" s="25" t="s">
        <v>179</v>
      </c>
      <c r="I17" s="25">
        <f>ROUNDUP(F17/G17,0)</f>
        <v>3</v>
      </c>
      <c r="J17" s="27" t="s">
        <v>24</v>
      </c>
      <c r="K17" s="25"/>
      <c r="L17" s="25"/>
    </row>
    <row r="18" spans="1:12" ht="48.75" customHeight="1">
      <c r="A18" s="83"/>
      <c r="B18" s="25" t="s">
        <v>171</v>
      </c>
      <c r="C18" s="25" t="s">
        <v>172</v>
      </c>
      <c r="D18" s="25">
        <v>4</v>
      </c>
      <c r="E18" s="25">
        <v>3</v>
      </c>
      <c r="F18" s="25">
        <f t="shared" si="0"/>
        <v>12</v>
      </c>
      <c r="G18" s="25">
        <v>3</v>
      </c>
      <c r="H18" s="25" t="s">
        <v>180</v>
      </c>
      <c r="I18" s="25">
        <f t="shared" si="1"/>
        <v>4</v>
      </c>
      <c r="J18" s="29" t="s">
        <v>19</v>
      </c>
      <c r="K18" s="25" t="s">
        <v>443</v>
      </c>
      <c r="L18" s="25" t="s">
        <v>445</v>
      </c>
    </row>
    <row r="19" spans="1:12" ht="50.25" customHeight="1">
      <c r="A19" s="83"/>
      <c r="B19" s="25" t="s">
        <v>173</v>
      </c>
      <c r="C19" s="25" t="s">
        <v>172</v>
      </c>
      <c r="D19" s="25">
        <v>2</v>
      </c>
      <c r="E19" s="25">
        <v>3</v>
      </c>
      <c r="F19" s="25">
        <f t="shared" si="0"/>
        <v>6</v>
      </c>
      <c r="G19" s="25">
        <v>2</v>
      </c>
      <c r="H19" s="25" t="s">
        <v>181</v>
      </c>
      <c r="I19" s="25">
        <f t="shared" si="1"/>
        <v>3</v>
      </c>
      <c r="J19" s="27" t="s">
        <v>24</v>
      </c>
      <c r="K19" s="25"/>
      <c r="L19" s="25"/>
    </row>
    <row r="20" spans="1:12" ht="64.5">
      <c r="A20" s="25" t="s">
        <v>174</v>
      </c>
      <c r="B20" s="25" t="s">
        <v>175</v>
      </c>
      <c r="C20" s="25" t="s">
        <v>176</v>
      </c>
      <c r="D20" s="25">
        <v>1</v>
      </c>
      <c r="E20" s="25">
        <v>4</v>
      </c>
      <c r="F20" s="25">
        <f t="shared" si="0"/>
        <v>4</v>
      </c>
      <c r="G20" s="25">
        <v>3</v>
      </c>
      <c r="H20" s="25" t="s">
        <v>182</v>
      </c>
      <c r="I20" s="25">
        <f t="shared" si="1"/>
        <v>2</v>
      </c>
      <c r="J20" s="27" t="s">
        <v>24</v>
      </c>
      <c r="K20" s="25"/>
      <c r="L20" s="25"/>
    </row>
    <row r="21" spans="1:12">
      <c r="B21" s="4"/>
      <c r="C21" s="4"/>
      <c r="D21" s="4"/>
      <c r="F21" s="4"/>
      <c r="G21" s="4"/>
      <c r="I21" s="4"/>
      <c r="J21" s="4"/>
      <c r="K21" s="4"/>
    </row>
    <row r="22" spans="1:12">
      <c r="B22" s="4"/>
      <c r="C22" s="4"/>
      <c r="D22" s="4"/>
      <c r="F22" s="4"/>
      <c r="G22" s="4"/>
      <c r="I22" s="4"/>
      <c r="J22" s="4"/>
      <c r="K22" s="4"/>
    </row>
    <row r="23" spans="1:12">
      <c r="B23" s="4"/>
      <c r="C23" s="4"/>
      <c r="D23" s="4"/>
      <c r="F23" s="4"/>
      <c r="G23" s="4"/>
      <c r="I23" s="4"/>
      <c r="J23" s="4"/>
      <c r="K23" s="4"/>
    </row>
    <row r="24" spans="1:12">
      <c r="B24" s="4"/>
      <c r="C24" s="4"/>
      <c r="D24" s="4"/>
      <c r="F24" s="4"/>
      <c r="G24" s="4"/>
      <c r="I24" s="4"/>
      <c r="J24" s="4"/>
      <c r="K24" s="4"/>
    </row>
    <row r="25" spans="1:12">
      <c r="B25" s="4"/>
      <c r="C25" s="4"/>
      <c r="D25" s="4"/>
      <c r="F25" s="4"/>
      <c r="G25" s="4"/>
      <c r="I25" s="4"/>
      <c r="J25" s="4"/>
      <c r="K25" s="4"/>
    </row>
    <row r="26" spans="1:12">
      <c r="B26" s="4"/>
      <c r="C26" s="4"/>
      <c r="D26" s="4"/>
      <c r="F26" s="4"/>
      <c r="G26" s="4"/>
      <c r="I26" s="4"/>
      <c r="J26" s="4"/>
      <c r="K26" s="4"/>
    </row>
    <row r="27" spans="1:12">
      <c r="B27" s="4"/>
      <c r="C27" s="4"/>
      <c r="D27" s="4"/>
      <c r="F27" s="4"/>
      <c r="G27" s="4"/>
      <c r="I27" s="4"/>
      <c r="J27" s="4"/>
      <c r="K27" s="4"/>
    </row>
    <row r="28" spans="1:12">
      <c r="B28" s="4"/>
      <c r="C28" s="4"/>
      <c r="D28" s="4"/>
      <c r="F28" s="4"/>
      <c r="G28" s="4"/>
      <c r="I28" s="4"/>
      <c r="J28" s="4"/>
      <c r="K28" s="4"/>
    </row>
    <row r="29" spans="1:12">
      <c r="B29" s="4"/>
      <c r="C29" s="4"/>
      <c r="D29" s="4"/>
      <c r="F29" s="4"/>
      <c r="G29" s="4"/>
      <c r="I29" s="4"/>
      <c r="J29" s="4"/>
      <c r="K29" s="4"/>
    </row>
    <row r="30" spans="1:12">
      <c r="B30" s="4"/>
      <c r="C30" s="4"/>
      <c r="D30" s="4"/>
      <c r="F30" s="4"/>
      <c r="G30" s="4"/>
      <c r="I30" s="4"/>
      <c r="J30" s="4"/>
      <c r="K30" s="4"/>
    </row>
    <row r="31" spans="1:12">
      <c r="B31" s="4"/>
      <c r="C31" s="4"/>
      <c r="D31" s="4"/>
      <c r="F31" s="4"/>
      <c r="G31" s="4"/>
      <c r="I31" s="4"/>
      <c r="J31" s="4"/>
      <c r="K31" s="4"/>
    </row>
    <row r="32" spans="1:12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  <row r="67" spans="2:11">
      <c r="B67" s="4"/>
      <c r="C67" s="4"/>
      <c r="D67" s="4"/>
      <c r="F67" s="4"/>
      <c r="G67" s="4"/>
      <c r="I67" s="4"/>
      <c r="J67" s="4"/>
      <c r="K67" s="4"/>
    </row>
    <row r="68" spans="2:11">
      <c r="B68" s="4"/>
      <c r="C68" s="4"/>
      <c r="D68" s="4"/>
      <c r="F68" s="4"/>
      <c r="G68" s="4"/>
      <c r="I68" s="4"/>
      <c r="J68" s="4"/>
      <c r="K68" s="4"/>
    </row>
    <row r="69" spans="2:11">
      <c r="B69" s="4"/>
      <c r="C69" s="4"/>
      <c r="D69" s="4"/>
      <c r="F69" s="4"/>
      <c r="G69" s="4"/>
      <c r="I69" s="4"/>
      <c r="J69" s="4"/>
      <c r="K69" s="4"/>
    </row>
    <row r="70" spans="2:11">
      <c r="B70" s="4"/>
      <c r="C70" s="4"/>
      <c r="D70" s="4"/>
      <c r="F70" s="4"/>
      <c r="G70" s="4"/>
      <c r="I70" s="4"/>
      <c r="J70" s="4"/>
      <c r="K70" s="4"/>
    </row>
    <row r="71" spans="2:11">
      <c r="B71" s="4"/>
      <c r="C71" s="4"/>
      <c r="D71" s="4"/>
      <c r="F71" s="4"/>
      <c r="G71" s="4"/>
      <c r="I71" s="4"/>
      <c r="J71" s="4"/>
      <c r="K71" s="4"/>
    </row>
    <row r="72" spans="2:11">
      <c r="B72" s="4"/>
      <c r="C72" s="4"/>
      <c r="D72" s="4"/>
      <c r="F72" s="4"/>
      <c r="G72" s="4"/>
      <c r="I72" s="4"/>
      <c r="J72" s="4"/>
      <c r="K72" s="4"/>
    </row>
    <row r="73" spans="2:11">
      <c r="B73" s="4"/>
      <c r="C73" s="4"/>
      <c r="D73" s="4"/>
      <c r="F73" s="4"/>
      <c r="G73" s="4"/>
      <c r="I73" s="4"/>
      <c r="J73" s="4"/>
      <c r="K73" s="4"/>
    </row>
    <row r="74" spans="2:11">
      <c r="B74" s="4"/>
      <c r="C74" s="4"/>
      <c r="D74" s="4"/>
      <c r="F74" s="4"/>
      <c r="G74" s="4"/>
      <c r="I74" s="4"/>
      <c r="J74" s="4"/>
      <c r="K74" s="4"/>
    </row>
    <row r="75" spans="2:11">
      <c r="B75" s="4"/>
      <c r="C75" s="4"/>
      <c r="D75" s="4"/>
      <c r="F75" s="4"/>
      <c r="G75" s="4"/>
      <c r="I75" s="4"/>
      <c r="J75" s="4"/>
      <c r="K75" s="4"/>
    </row>
    <row r="76" spans="2:11">
      <c r="B76" s="4"/>
      <c r="C76" s="4"/>
      <c r="D76" s="4"/>
      <c r="F76" s="4"/>
      <c r="G76" s="4"/>
      <c r="I76" s="4"/>
      <c r="J76" s="4"/>
      <c r="K76" s="4"/>
    </row>
    <row r="77" spans="2:11">
      <c r="B77" s="4"/>
      <c r="C77" s="4"/>
      <c r="D77" s="4"/>
      <c r="F77" s="4"/>
      <c r="G77" s="4"/>
      <c r="I77" s="4"/>
      <c r="J77" s="4"/>
      <c r="K77" s="4"/>
    </row>
    <row r="78" spans="2:11">
      <c r="B78" s="4"/>
      <c r="C78" s="4"/>
      <c r="D78" s="4"/>
      <c r="F78" s="4"/>
      <c r="G78" s="4"/>
      <c r="I78" s="4"/>
      <c r="J78" s="4"/>
      <c r="K78" s="4"/>
    </row>
    <row r="79" spans="2:11">
      <c r="B79" s="4"/>
      <c r="C79" s="4"/>
      <c r="D79" s="4"/>
      <c r="F79" s="4"/>
      <c r="G79" s="4"/>
      <c r="I79" s="4"/>
      <c r="J79" s="4"/>
      <c r="K79" s="4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9"/>
  <sheetViews>
    <sheetView topLeftCell="C9" zoomScale="56" zoomScaleNormal="56" zoomScaleSheetLayoutView="100" zoomScalePageLayoutView="77" workbookViewId="0">
      <selection activeCell="C15" sqref="C15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8.1796875" style="2" customWidth="1"/>
    <col min="4" max="4" width="15.1796875" style="2" customWidth="1"/>
    <col min="5" max="5" width="10.26953125" style="3" customWidth="1"/>
    <col min="6" max="6" width="11.7265625" style="2" customWidth="1"/>
    <col min="7" max="7" width="15.7265625" style="2" customWidth="1"/>
    <col min="8" max="8" width="48.54296875" style="1" customWidth="1"/>
    <col min="9" max="9" width="15.1796875" style="2" customWidth="1"/>
    <col min="10" max="10" width="15.81640625" style="2" customWidth="1"/>
    <col min="11" max="11" width="58.7265625" style="2" customWidth="1"/>
    <col min="12" max="12" width="16.81640625" style="2" customWidth="1"/>
    <col min="13" max="16384" width="9.81640625" style="2"/>
  </cols>
  <sheetData>
    <row r="1" spans="1:12" ht="42" customHeight="1">
      <c r="A1" s="120" t="s">
        <v>413</v>
      </c>
      <c r="B1" s="121"/>
      <c r="C1" s="121"/>
      <c r="D1" s="121"/>
      <c r="E1" s="121"/>
      <c r="F1" s="121"/>
      <c r="G1" s="122"/>
    </row>
    <row r="5" spans="1:12" ht="12" customHeight="1">
      <c r="A5" s="123"/>
      <c r="B5" s="123"/>
      <c r="C5" s="123"/>
      <c r="D5" s="123"/>
      <c r="E5" s="123"/>
      <c r="F5" s="123"/>
      <c r="G5" s="1"/>
      <c r="I5" s="1"/>
      <c r="J5" s="1"/>
      <c r="K5" s="1"/>
    </row>
    <row r="6" spans="1:12" ht="42.75" customHeight="1">
      <c r="A6" s="93" t="s">
        <v>1</v>
      </c>
      <c r="B6" s="93" t="s">
        <v>2</v>
      </c>
      <c r="C6" s="93" t="s">
        <v>3</v>
      </c>
      <c r="D6" s="95" t="s">
        <v>4</v>
      </c>
      <c r="E6" s="95"/>
      <c r="F6" s="95"/>
      <c r="G6" s="93" t="s">
        <v>5</v>
      </c>
      <c r="H6" s="93"/>
      <c r="I6" s="96" t="s">
        <v>6</v>
      </c>
      <c r="J6" s="96"/>
      <c r="K6" s="93"/>
      <c r="L6" s="93"/>
    </row>
    <row r="7" spans="1:12" ht="66" customHeight="1">
      <c r="A7" s="93"/>
      <c r="B7" s="93"/>
      <c r="C7" s="93"/>
      <c r="D7" s="24" t="s">
        <v>8</v>
      </c>
      <c r="E7" s="24" t="s">
        <v>9</v>
      </c>
      <c r="F7" s="24" t="s">
        <v>10</v>
      </c>
      <c r="G7" s="24" t="s">
        <v>11</v>
      </c>
      <c r="H7" s="24" t="s">
        <v>12</v>
      </c>
      <c r="I7" s="24" t="s">
        <v>13</v>
      </c>
      <c r="J7" s="24" t="s">
        <v>14</v>
      </c>
      <c r="K7" s="24" t="s">
        <v>15</v>
      </c>
      <c r="L7" s="24" t="s">
        <v>42</v>
      </c>
    </row>
    <row r="8" spans="1:12" ht="62.25" customHeight="1">
      <c r="A8" s="119" t="s">
        <v>412</v>
      </c>
      <c r="B8" s="30" t="s">
        <v>411</v>
      </c>
      <c r="C8" s="30" t="s">
        <v>410</v>
      </c>
      <c r="D8" s="30">
        <v>2</v>
      </c>
      <c r="E8" s="30">
        <v>3</v>
      </c>
      <c r="F8" s="30">
        <f t="shared" ref="F8:F21" si="0">E8*D8</f>
        <v>6</v>
      </c>
      <c r="G8" s="30">
        <v>3</v>
      </c>
      <c r="H8" s="30" t="s">
        <v>409</v>
      </c>
      <c r="I8" s="30">
        <f>ROUNDUP(F8/G8,0)</f>
        <v>2</v>
      </c>
      <c r="J8" s="39" t="s">
        <v>24</v>
      </c>
      <c r="K8" s="30"/>
      <c r="L8" s="30"/>
    </row>
    <row r="9" spans="1:12" ht="52.5" customHeight="1">
      <c r="A9" s="119"/>
      <c r="B9" s="30" t="s">
        <v>408</v>
      </c>
      <c r="C9" s="30" t="s">
        <v>407</v>
      </c>
      <c r="D9" s="30">
        <v>2</v>
      </c>
      <c r="E9" s="30">
        <v>3</v>
      </c>
      <c r="F9" s="30">
        <f t="shared" si="0"/>
        <v>6</v>
      </c>
      <c r="G9" s="30">
        <v>2</v>
      </c>
      <c r="H9" s="30" t="s">
        <v>431</v>
      </c>
      <c r="I9" s="30">
        <f t="shared" ref="I9:I12" si="1">ROUNDUP(F9/G9,0)</f>
        <v>3</v>
      </c>
      <c r="J9" s="39" t="s">
        <v>24</v>
      </c>
      <c r="K9" s="30"/>
      <c r="L9" s="30"/>
    </row>
    <row r="10" spans="1:12" ht="52.5" customHeight="1">
      <c r="A10" s="119"/>
      <c r="B10" s="30" t="s">
        <v>406</v>
      </c>
      <c r="C10" s="30" t="s">
        <v>405</v>
      </c>
      <c r="D10" s="30">
        <v>3</v>
      </c>
      <c r="E10" s="30">
        <v>2</v>
      </c>
      <c r="F10" s="30">
        <f t="shared" si="0"/>
        <v>6</v>
      </c>
      <c r="G10" s="30">
        <v>2</v>
      </c>
      <c r="H10" s="30" t="s">
        <v>430</v>
      </c>
      <c r="I10" s="30">
        <f t="shared" si="1"/>
        <v>3</v>
      </c>
      <c r="J10" s="39" t="s">
        <v>24</v>
      </c>
      <c r="K10" s="30"/>
      <c r="L10" s="30"/>
    </row>
    <row r="11" spans="1:12" ht="67.5" customHeight="1">
      <c r="A11" s="119"/>
      <c r="B11" s="30" t="s">
        <v>404</v>
      </c>
      <c r="C11" s="30" t="s">
        <v>403</v>
      </c>
      <c r="D11" s="30">
        <v>2</v>
      </c>
      <c r="E11" s="30">
        <v>3</v>
      </c>
      <c r="F11" s="30">
        <f t="shared" si="0"/>
        <v>6</v>
      </c>
      <c r="G11" s="30">
        <v>2</v>
      </c>
      <c r="H11" s="30" t="s">
        <v>414</v>
      </c>
      <c r="I11" s="30">
        <f t="shared" si="1"/>
        <v>3</v>
      </c>
      <c r="J11" s="39" t="s">
        <v>24</v>
      </c>
      <c r="K11" s="30"/>
      <c r="L11" s="42"/>
    </row>
    <row r="12" spans="1:12" ht="60" customHeight="1">
      <c r="A12" s="94" t="s">
        <v>402</v>
      </c>
      <c r="B12" s="30" t="s">
        <v>401</v>
      </c>
      <c r="C12" s="30" t="s">
        <v>399</v>
      </c>
      <c r="D12" s="30">
        <v>3</v>
      </c>
      <c r="E12" s="30">
        <v>3</v>
      </c>
      <c r="F12" s="30">
        <f t="shared" si="0"/>
        <v>9</v>
      </c>
      <c r="G12" s="30">
        <v>3</v>
      </c>
      <c r="H12" s="30" t="s">
        <v>400</v>
      </c>
      <c r="I12" s="30">
        <f t="shared" si="1"/>
        <v>3</v>
      </c>
      <c r="J12" s="39" t="s">
        <v>24</v>
      </c>
      <c r="K12" s="30"/>
      <c r="L12" s="30"/>
    </row>
    <row r="13" spans="1:12" ht="62.25" customHeight="1">
      <c r="A13" s="94"/>
      <c r="B13" s="30" t="s">
        <v>345</v>
      </c>
      <c r="C13" s="30" t="s">
        <v>399</v>
      </c>
      <c r="D13" s="30">
        <v>1</v>
      </c>
      <c r="E13" s="30">
        <v>4</v>
      </c>
      <c r="F13" s="30">
        <f t="shared" si="0"/>
        <v>4</v>
      </c>
      <c r="G13" s="30">
        <v>3</v>
      </c>
      <c r="H13" s="30" t="s">
        <v>398</v>
      </c>
      <c r="I13" s="30">
        <f>ROUNDUP(F13/G13,0)</f>
        <v>2</v>
      </c>
      <c r="J13" s="39" t="s">
        <v>24</v>
      </c>
      <c r="K13" s="30"/>
      <c r="L13" s="30"/>
    </row>
    <row r="14" spans="1:12" ht="84" customHeight="1">
      <c r="A14" s="94"/>
      <c r="B14" s="30" t="s">
        <v>397</v>
      </c>
      <c r="C14" s="30" t="s">
        <v>396</v>
      </c>
      <c r="D14" s="30">
        <v>1</v>
      </c>
      <c r="E14" s="30">
        <v>4</v>
      </c>
      <c r="F14" s="30">
        <f t="shared" si="0"/>
        <v>4</v>
      </c>
      <c r="G14" s="30">
        <v>4</v>
      </c>
      <c r="H14" s="30" t="s">
        <v>469</v>
      </c>
      <c r="I14" s="30">
        <f t="shared" ref="I14:I21" si="2">ROUNDUP(F14/G14,0)</f>
        <v>1</v>
      </c>
      <c r="J14" s="39" t="s">
        <v>24</v>
      </c>
      <c r="K14" s="30"/>
      <c r="L14" s="30"/>
    </row>
    <row r="15" spans="1:12" ht="63" customHeight="1">
      <c r="A15" s="94"/>
      <c r="B15" s="30" t="s">
        <v>395</v>
      </c>
      <c r="C15" s="30" t="s">
        <v>394</v>
      </c>
      <c r="D15" s="30">
        <v>2</v>
      </c>
      <c r="E15" s="30">
        <v>4</v>
      </c>
      <c r="F15" s="30">
        <f t="shared" si="0"/>
        <v>8</v>
      </c>
      <c r="G15" s="30">
        <v>2</v>
      </c>
      <c r="H15" s="30" t="s">
        <v>393</v>
      </c>
      <c r="I15" s="30">
        <f t="shared" si="2"/>
        <v>4</v>
      </c>
      <c r="J15" s="38" t="s">
        <v>19</v>
      </c>
      <c r="K15" s="30" t="s">
        <v>428</v>
      </c>
      <c r="L15" s="42" t="s">
        <v>493</v>
      </c>
    </row>
    <row r="16" spans="1:12" ht="50.5" customHeight="1">
      <c r="A16" s="94"/>
      <c r="B16" s="30" t="s">
        <v>392</v>
      </c>
      <c r="C16" s="30" t="s">
        <v>391</v>
      </c>
      <c r="D16" s="30">
        <v>1</v>
      </c>
      <c r="E16" s="30">
        <v>4</v>
      </c>
      <c r="F16" s="30">
        <f t="shared" si="0"/>
        <v>4</v>
      </c>
      <c r="G16" s="30">
        <v>3</v>
      </c>
      <c r="H16" s="30" t="s">
        <v>424</v>
      </c>
      <c r="I16" s="30">
        <f t="shared" si="2"/>
        <v>2</v>
      </c>
      <c r="J16" s="39" t="s">
        <v>24</v>
      </c>
      <c r="K16" s="30"/>
      <c r="L16" s="30"/>
    </row>
    <row r="17" spans="1:12" ht="66.75" customHeight="1">
      <c r="A17" s="94" t="s">
        <v>390</v>
      </c>
      <c r="B17" s="30" t="s">
        <v>389</v>
      </c>
      <c r="C17" s="30" t="s">
        <v>388</v>
      </c>
      <c r="D17" s="30">
        <v>1</v>
      </c>
      <c r="E17" s="30">
        <v>3</v>
      </c>
      <c r="F17" s="30">
        <f t="shared" si="0"/>
        <v>3</v>
      </c>
      <c r="G17" s="30">
        <v>3</v>
      </c>
      <c r="H17" s="30" t="s">
        <v>424</v>
      </c>
      <c r="I17" s="30">
        <f t="shared" si="2"/>
        <v>1</v>
      </c>
      <c r="J17" s="39" t="s">
        <v>24</v>
      </c>
      <c r="K17" s="30"/>
      <c r="L17" s="30"/>
    </row>
    <row r="18" spans="1:12" ht="42.75" customHeight="1">
      <c r="A18" s="94"/>
      <c r="B18" s="30" t="s">
        <v>387</v>
      </c>
      <c r="C18" s="30" t="s">
        <v>386</v>
      </c>
      <c r="D18" s="30">
        <v>1</v>
      </c>
      <c r="E18" s="30">
        <v>2</v>
      </c>
      <c r="F18" s="30">
        <f t="shared" si="0"/>
        <v>2</v>
      </c>
      <c r="G18" s="30">
        <v>3</v>
      </c>
      <c r="H18" s="30" t="s">
        <v>424</v>
      </c>
      <c r="I18" s="30">
        <f t="shared" si="2"/>
        <v>1</v>
      </c>
      <c r="J18" s="39" t="s">
        <v>24</v>
      </c>
      <c r="K18" s="30"/>
      <c r="L18" s="30"/>
    </row>
    <row r="19" spans="1:12" ht="72.75" customHeight="1">
      <c r="A19" s="94"/>
      <c r="B19" s="30" t="s">
        <v>385</v>
      </c>
      <c r="C19" s="30" t="s">
        <v>383</v>
      </c>
      <c r="D19" s="30">
        <v>2</v>
      </c>
      <c r="E19" s="30">
        <v>2</v>
      </c>
      <c r="F19" s="30">
        <f t="shared" si="0"/>
        <v>4</v>
      </c>
      <c r="G19" s="30">
        <v>2</v>
      </c>
      <c r="H19" s="30" t="s">
        <v>382</v>
      </c>
      <c r="I19" s="30">
        <f t="shared" si="2"/>
        <v>2</v>
      </c>
      <c r="J19" s="39" t="s">
        <v>24</v>
      </c>
      <c r="K19" s="30"/>
      <c r="L19" s="30"/>
    </row>
    <row r="20" spans="1:12" ht="77.25" customHeight="1">
      <c r="A20" s="94"/>
      <c r="B20" s="30" t="s">
        <v>384</v>
      </c>
      <c r="C20" s="30" t="s">
        <v>383</v>
      </c>
      <c r="D20" s="30">
        <v>3</v>
      </c>
      <c r="E20" s="30">
        <v>2</v>
      </c>
      <c r="F20" s="30">
        <f t="shared" si="0"/>
        <v>6</v>
      </c>
      <c r="G20" s="30">
        <v>2</v>
      </c>
      <c r="H20" s="30" t="s">
        <v>382</v>
      </c>
      <c r="I20" s="30">
        <f t="shared" si="2"/>
        <v>3</v>
      </c>
      <c r="J20" s="39" t="s">
        <v>24</v>
      </c>
      <c r="K20" s="30"/>
      <c r="L20" s="30"/>
    </row>
    <row r="21" spans="1:12" ht="65" customHeight="1">
      <c r="A21" s="30" t="s">
        <v>381</v>
      </c>
      <c r="B21" s="30" t="s">
        <v>380</v>
      </c>
      <c r="C21" s="30" t="s">
        <v>379</v>
      </c>
      <c r="D21" s="30">
        <v>1</v>
      </c>
      <c r="E21" s="30">
        <v>3</v>
      </c>
      <c r="F21" s="30">
        <f t="shared" si="0"/>
        <v>3</v>
      </c>
      <c r="G21" s="30">
        <v>3</v>
      </c>
      <c r="H21" s="30" t="s">
        <v>378</v>
      </c>
      <c r="I21" s="30">
        <f t="shared" si="2"/>
        <v>1</v>
      </c>
      <c r="J21" s="39" t="s">
        <v>24</v>
      </c>
      <c r="K21" s="30"/>
      <c r="L21" s="30"/>
    </row>
    <row r="22" spans="1:12" ht="13.5" customHeight="1">
      <c r="A22" s="117"/>
      <c r="B22" s="118"/>
      <c r="C22" s="118"/>
      <c r="D22" s="118"/>
      <c r="E22" s="118"/>
      <c r="F22" s="118"/>
      <c r="G22" s="7"/>
      <c r="H22" s="7"/>
      <c r="I22" s="1"/>
      <c r="J22" s="1"/>
      <c r="K22" s="1"/>
    </row>
    <row r="23" spans="1:12">
      <c r="B23" s="1"/>
      <c r="C23" s="1"/>
      <c r="D23" s="1"/>
      <c r="F23" s="1"/>
      <c r="G23" s="1"/>
      <c r="I23" s="1"/>
      <c r="J23" s="1"/>
      <c r="K23" s="1"/>
    </row>
    <row r="24" spans="1:12">
      <c r="B24" s="1"/>
      <c r="C24" s="1"/>
      <c r="D24" s="1"/>
      <c r="F24" s="1"/>
      <c r="G24" s="1"/>
      <c r="I24" s="1"/>
      <c r="J24" s="1"/>
      <c r="K24" s="1"/>
    </row>
    <row r="25" spans="1:12">
      <c r="B25" s="1"/>
      <c r="C25" s="1"/>
      <c r="D25" s="1"/>
      <c r="F25" s="1"/>
      <c r="G25" s="1"/>
      <c r="I25" s="1"/>
      <c r="J25" s="1"/>
      <c r="K25" s="1"/>
    </row>
    <row r="26" spans="1:12">
      <c r="B26" s="1"/>
      <c r="C26" s="1"/>
      <c r="D26" s="1"/>
      <c r="F26" s="1"/>
      <c r="G26" s="1"/>
      <c r="I26" s="1"/>
      <c r="J26" s="1"/>
      <c r="K26" s="1"/>
    </row>
    <row r="27" spans="1:12">
      <c r="B27" s="1"/>
      <c r="C27" s="1"/>
      <c r="D27" s="1"/>
      <c r="F27" s="1"/>
      <c r="G27" s="1"/>
      <c r="I27" s="1"/>
      <c r="J27" s="1"/>
      <c r="K27" s="1"/>
    </row>
    <row r="28" spans="1:12">
      <c r="B28" s="1"/>
      <c r="C28" s="1"/>
      <c r="D28" s="1"/>
      <c r="F28" s="1"/>
      <c r="G28" s="1"/>
      <c r="I28" s="1"/>
      <c r="J28" s="1"/>
      <c r="K28" s="1"/>
    </row>
    <row r="29" spans="1:12">
      <c r="B29" s="1"/>
      <c r="C29" s="1"/>
      <c r="D29" s="1"/>
      <c r="F29" s="1"/>
      <c r="G29" s="1"/>
      <c r="I29" s="1"/>
      <c r="J29" s="1"/>
      <c r="K29" s="1"/>
    </row>
    <row r="30" spans="1:12">
      <c r="B30" s="1"/>
      <c r="C30" s="1"/>
      <c r="D30" s="1"/>
      <c r="F30" s="1"/>
      <c r="G30" s="1"/>
      <c r="I30" s="1"/>
      <c r="J30" s="1"/>
      <c r="K30" s="1"/>
    </row>
    <row r="31" spans="1:12">
      <c r="B31" s="1"/>
      <c r="C31" s="1"/>
      <c r="D31" s="1"/>
      <c r="F31" s="1"/>
      <c r="G31" s="1"/>
      <c r="I31" s="1"/>
      <c r="J31" s="1"/>
      <c r="K31" s="1"/>
    </row>
    <row r="32" spans="1:12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  <row r="80" spans="2:11">
      <c r="B80" s="1"/>
      <c r="C80" s="1"/>
      <c r="D80" s="1"/>
      <c r="F80" s="1"/>
      <c r="G80" s="1"/>
      <c r="I80" s="1"/>
      <c r="J80" s="1"/>
      <c r="K80" s="1"/>
    </row>
    <row r="81" spans="2:11">
      <c r="B81" s="1"/>
      <c r="C81" s="1"/>
      <c r="D81" s="1"/>
      <c r="F81" s="1"/>
      <c r="G81" s="1"/>
      <c r="I81" s="1"/>
      <c r="J81" s="1"/>
      <c r="K81" s="1"/>
    </row>
    <row r="82" spans="2:11">
      <c r="B82" s="1"/>
      <c r="C82" s="1"/>
      <c r="D82" s="1"/>
      <c r="F82" s="1"/>
      <c r="G82" s="1"/>
      <c r="I82" s="1"/>
      <c r="J82" s="1"/>
      <c r="K82" s="1"/>
    </row>
    <row r="83" spans="2:11">
      <c r="B83" s="1"/>
      <c r="C83" s="1"/>
      <c r="D83" s="1"/>
      <c r="F83" s="1"/>
      <c r="G83" s="1"/>
      <c r="I83" s="1"/>
      <c r="J83" s="1"/>
      <c r="K83" s="1"/>
    </row>
    <row r="84" spans="2:11">
      <c r="B84" s="1"/>
      <c r="C84" s="1"/>
      <c r="D84" s="1"/>
      <c r="F84" s="1"/>
      <c r="G84" s="1"/>
      <c r="I84" s="1"/>
      <c r="J84" s="1"/>
      <c r="K84" s="1"/>
    </row>
    <row r="85" spans="2:11">
      <c r="B85" s="1"/>
      <c r="C85" s="1"/>
      <c r="D85" s="1"/>
      <c r="F85" s="1"/>
      <c r="G85" s="1"/>
      <c r="I85" s="1"/>
      <c r="J85" s="1"/>
      <c r="K85" s="1"/>
    </row>
    <row r="86" spans="2:11">
      <c r="B86" s="1"/>
      <c r="C86" s="1"/>
      <c r="D86" s="1"/>
      <c r="F86" s="1"/>
      <c r="G86" s="1"/>
      <c r="I86" s="1"/>
      <c r="J86" s="1"/>
      <c r="K86" s="1"/>
    </row>
    <row r="87" spans="2:11">
      <c r="B87" s="1"/>
      <c r="C87" s="1"/>
      <c r="D87" s="1"/>
      <c r="F87" s="1"/>
      <c r="G87" s="1"/>
      <c r="I87" s="1"/>
      <c r="J87" s="1"/>
      <c r="K87" s="1"/>
    </row>
    <row r="88" spans="2:11">
      <c r="B88" s="1"/>
      <c r="C88" s="1"/>
      <c r="D88" s="1"/>
      <c r="F88" s="1"/>
      <c r="G88" s="1"/>
      <c r="I88" s="1"/>
      <c r="J88" s="1"/>
      <c r="K88" s="1"/>
    </row>
    <row r="89" spans="2:11">
      <c r="B89" s="1"/>
      <c r="C89" s="1"/>
      <c r="D89" s="1"/>
      <c r="F89" s="1"/>
      <c r="G89" s="1"/>
      <c r="I89" s="1"/>
      <c r="J89" s="1"/>
      <c r="K89" s="1"/>
    </row>
    <row r="90" spans="2:11">
      <c r="B90" s="1"/>
      <c r="C90" s="1"/>
      <c r="D90" s="1"/>
      <c r="F90" s="1"/>
      <c r="G90" s="1"/>
      <c r="I90" s="1"/>
      <c r="J90" s="1"/>
      <c r="K90" s="1"/>
    </row>
    <row r="91" spans="2:11">
      <c r="B91" s="1"/>
      <c r="C91" s="1"/>
      <c r="D91" s="1"/>
      <c r="F91" s="1"/>
      <c r="G91" s="1"/>
      <c r="I91" s="1"/>
      <c r="J91" s="1"/>
      <c r="K91" s="1"/>
    </row>
    <row r="92" spans="2:11">
      <c r="B92" s="1"/>
      <c r="C92" s="1"/>
      <c r="D92" s="1"/>
      <c r="F92" s="1"/>
      <c r="G92" s="1"/>
      <c r="I92" s="1"/>
      <c r="J92" s="1"/>
      <c r="K92" s="1"/>
    </row>
    <row r="93" spans="2:11">
      <c r="B93" s="1"/>
      <c r="C93" s="1"/>
      <c r="D93" s="1"/>
      <c r="F93" s="1"/>
      <c r="G93" s="1"/>
      <c r="I93" s="1"/>
      <c r="J93" s="1"/>
      <c r="K93" s="1"/>
    </row>
    <row r="94" spans="2:11">
      <c r="B94" s="1"/>
      <c r="C94" s="1"/>
      <c r="D94" s="1"/>
      <c r="F94" s="1"/>
      <c r="G94" s="1"/>
      <c r="I94" s="1"/>
      <c r="J94" s="1"/>
      <c r="K94" s="1"/>
    </row>
    <row r="95" spans="2:11">
      <c r="B95" s="1"/>
      <c r="C95" s="1"/>
      <c r="D95" s="1"/>
      <c r="F95" s="1"/>
      <c r="G95" s="1"/>
      <c r="I95" s="1"/>
      <c r="J95" s="1"/>
      <c r="K95" s="1"/>
    </row>
    <row r="96" spans="2:11">
      <c r="B96" s="1"/>
      <c r="C96" s="1"/>
      <c r="D96" s="1"/>
      <c r="F96" s="1"/>
      <c r="G96" s="1"/>
      <c r="I96" s="1"/>
      <c r="J96" s="1"/>
      <c r="K96" s="1"/>
    </row>
    <row r="97" spans="2:11">
      <c r="B97" s="1"/>
      <c r="C97" s="1"/>
      <c r="D97" s="1"/>
      <c r="F97" s="1"/>
      <c r="G97" s="1"/>
      <c r="I97" s="1"/>
      <c r="J97" s="1"/>
      <c r="K97" s="1"/>
    </row>
    <row r="98" spans="2:11">
      <c r="B98" s="1"/>
      <c r="C98" s="1"/>
      <c r="D98" s="1"/>
      <c r="F98" s="1"/>
      <c r="G98" s="1"/>
      <c r="I98" s="1"/>
      <c r="J98" s="1"/>
      <c r="K98" s="1"/>
    </row>
    <row r="99" spans="2:11">
      <c r="B99" s="1"/>
      <c r="C99" s="1"/>
      <c r="D99" s="1"/>
      <c r="F99" s="1"/>
      <c r="G99" s="1"/>
      <c r="I99" s="1"/>
      <c r="J99" s="1"/>
      <c r="K99" s="1"/>
    </row>
  </sheetData>
  <mergeCells count="13">
    <mergeCell ref="A1:G1"/>
    <mergeCell ref="I6:J6"/>
    <mergeCell ref="A5:F5"/>
    <mergeCell ref="K6:L6"/>
    <mergeCell ref="A6:A7"/>
    <mergeCell ref="B6:B7"/>
    <mergeCell ref="C6:C7"/>
    <mergeCell ref="D6:F6"/>
    <mergeCell ref="A22:F22"/>
    <mergeCell ref="G6:H6"/>
    <mergeCell ref="A8:A11"/>
    <mergeCell ref="A12:A16"/>
    <mergeCell ref="A17:A20"/>
  </mergeCells>
  <printOptions horizontalCentered="1"/>
  <pageMargins left="0.16" right="0.24000000000000002" top="0.16" bottom="0.47" header="0.16" footer="0.2"/>
  <pageSetup paperSize="9" scale="69" orientation="portrait" r:id="rId1"/>
  <headerFooter alignWithMargins="0">
    <oddFooter>&amp;CPage 5 sur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C1" zoomScale="50" zoomScaleNormal="50" zoomScaleSheetLayoutView="100" workbookViewId="0">
      <selection activeCell="H11" sqref="H11"/>
    </sheetView>
  </sheetViews>
  <sheetFormatPr baseColWidth="10" defaultColWidth="9.81640625" defaultRowHeight="12.5"/>
  <cols>
    <col min="1" max="1" width="28.453125" style="5" customWidth="1"/>
    <col min="2" max="2" width="33.26953125" style="5" customWidth="1"/>
    <col min="3" max="3" width="45.453125" style="5" customWidth="1"/>
    <col min="4" max="4" width="14.453125" style="5" customWidth="1"/>
    <col min="5" max="5" width="13.453125" style="6" customWidth="1"/>
    <col min="6" max="6" width="11.7265625" style="5" customWidth="1"/>
    <col min="7" max="7" width="15.7265625" style="5" customWidth="1"/>
    <col min="8" max="8" width="62.453125" style="4" customWidth="1"/>
    <col min="9" max="9" width="15.1796875" style="5" customWidth="1"/>
    <col min="10" max="10" width="15.81640625" style="5" customWidth="1"/>
    <col min="11" max="11" width="78.453125" style="5" customWidth="1"/>
    <col min="12" max="12" width="18.81640625" style="5" customWidth="1"/>
    <col min="13" max="16384" width="9.81640625" style="5"/>
  </cols>
  <sheetData>
    <row r="1" spans="1:12" ht="35.25" customHeight="1">
      <c r="A1" s="84" t="s">
        <v>283</v>
      </c>
      <c r="B1" s="85"/>
      <c r="C1" s="85"/>
      <c r="D1" s="85"/>
      <c r="E1" s="85"/>
      <c r="F1" s="85"/>
      <c r="G1" s="86"/>
    </row>
    <row r="5" spans="1:12" ht="12" customHeight="1">
      <c r="A5" s="124"/>
      <c r="B5" s="124"/>
      <c r="C5" s="124"/>
      <c r="D5" s="124"/>
      <c r="E5" s="124"/>
      <c r="F5" s="124"/>
      <c r="G5" s="4"/>
      <c r="I5" s="4"/>
      <c r="J5" s="4"/>
      <c r="K5" s="4"/>
    </row>
    <row r="6" spans="1:12" ht="33" customHeight="1">
      <c r="A6" s="87" t="s">
        <v>1</v>
      </c>
      <c r="B6" s="87" t="s">
        <v>2</v>
      </c>
      <c r="C6" s="87" t="s">
        <v>3</v>
      </c>
      <c r="D6" s="88" t="s">
        <v>4</v>
      </c>
      <c r="E6" s="88"/>
      <c r="F6" s="88"/>
      <c r="G6" s="87" t="s">
        <v>5</v>
      </c>
      <c r="H6" s="87"/>
      <c r="I6" s="89" t="s">
        <v>6</v>
      </c>
      <c r="J6" s="89"/>
      <c r="K6" s="87" t="s">
        <v>7</v>
      </c>
      <c r="L6" s="87"/>
    </row>
    <row r="7" spans="1:12" ht="64.5" customHeight="1">
      <c r="A7" s="87"/>
      <c r="B7" s="87"/>
      <c r="C7" s="87"/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3" t="s">
        <v>13</v>
      </c>
      <c r="J7" s="22" t="s">
        <v>14</v>
      </c>
      <c r="K7" s="22" t="s">
        <v>15</v>
      </c>
      <c r="L7" s="22" t="s">
        <v>42</v>
      </c>
    </row>
    <row r="8" spans="1:12" ht="64.5" customHeight="1">
      <c r="A8" s="83" t="s">
        <v>282</v>
      </c>
      <c r="B8" s="25" t="s">
        <v>281</v>
      </c>
      <c r="C8" s="25" t="s">
        <v>280</v>
      </c>
      <c r="D8" s="25">
        <v>4</v>
      </c>
      <c r="E8" s="25">
        <v>4</v>
      </c>
      <c r="F8" s="25">
        <f t="shared" ref="F8:F32" si="0">E8*D8</f>
        <v>16</v>
      </c>
      <c r="G8" s="25">
        <v>4</v>
      </c>
      <c r="H8" s="25" t="s">
        <v>279</v>
      </c>
      <c r="I8" s="43">
        <f t="shared" ref="I8:I32" si="1">F8/G8</f>
        <v>4</v>
      </c>
      <c r="J8" s="29" t="s">
        <v>19</v>
      </c>
      <c r="K8" s="25" t="s">
        <v>446</v>
      </c>
      <c r="L8" s="25" t="s">
        <v>445</v>
      </c>
    </row>
    <row r="9" spans="1:12" ht="87" customHeight="1">
      <c r="A9" s="83"/>
      <c r="B9" s="25" t="s">
        <v>451</v>
      </c>
      <c r="C9" s="25" t="s">
        <v>278</v>
      </c>
      <c r="D9" s="25">
        <v>2</v>
      </c>
      <c r="E9" s="25">
        <v>3</v>
      </c>
      <c r="F9" s="25">
        <f t="shared" si="0"/>
        <v>6</v>
      </c>
      <c r="G9" s="25">
        <v>2</v>
      </c>
      <c r="H9" s="25" t="s">
        <v>276</v>
      </c>
      <c r="I9" s="43">
        <f t="shared" si="1"/>
        <v>3</v>
      </c>
      <c r="J9" s="27" t="s">
        <v>24</v>
      </c>
      <c r="K9" s="25"/>
      <c r="L9" s="25"/>
    </row>
    <row r="10" spans="1:12" ht="62.25" customHeight="1">
      <c r="A10" s="83"/>
      <c r="B10" s="25" t="s">
        <v>277</v>
      </c>
      <c r="C10" s="25" t="s">
        <v>275</v>
      </c>
      <c r="D10" s="25">
        <v>2</v>
      </c>
      <c r="E10" s="25">
        <v>3</v>
      </c>
      <c r="F10" s="25">
        <f t="shared" si="0"/>
        <v>6</v>
      </c>
      <c r="G10" s="25">
        <v>2</v>
      </c>
      <c r="H10" s="25" t="s">
        <v>276</v>
      </c>
      <c r="I10" s="43">
        <f t="shared" si="1"/>
        <v>3</v>
      </c>
      <c r="J10" s="27" t="s">
        <v>24</v>
      </c>
      <c r="K10" s="25"/>
      <c r="L10" s="25"/>
    </row>
    <row r="11" spans="1:12" ht="78" customHeight="1">
      <c r="A11" s="83"/>
      <c r="B11" s="25" t="s">
        <v>438</v>
      </c>
      <c r="C11" s="25" t="s">
        <v>275</v>
      </c>
      <c r="D11" s="25">
        <v>2</v>
      </c>
      <c r="E11" s="25">
        <v>4</v>
      </c>
      <c r="F11" s="25">
        <f t="shared" si="0"/>
        <v>8</v>
      </c>
      <c r="G11" s="25">
        <v>3</v>
      </c>
      <c r="H11" s="25" t="s">
        <v>274</v>
      </c>
      <c r="I11" s="43">
        <f t="shared" si="1"/>
        <v>2.6666666666666665</v>
      </c>
      <c r="J11" s="27" t="s">
        <v>24</v>
      </c>
      <c r="K11" s="25"/>
      <c r="L11" s="25"/>
    </row>
    <row r="12" spans="1:12" ht="63" customHeight="1">
      <c r="A12" s="83"/>
      <c r="B12" s="25" t="s">
        <v>273</v>
      </c>
      <c r="C12" s="25" t="s">
        <v>272</v>
      </c>
      <c r="D12" s="25">
        <v>1</v>
      </c>
      <c r="E12" s="25">
        <v>2</v>
      </c>
      <c r="F12" s="25">
        <f t="shared" si="0"/>
        <v>2</v>
      </c>
      <c r="G12" s="25">
        <v>3</v>
      </c>
      <c r="H12" s="25" t="s">
        <v>452</v>
      </c>
      <c r="I12" s="43">
        <f t="shared" si="1"/>
        <v>0.66666666666666663</v>
      </c>
      <c r="J12" s="27" t="s">
        <v>24</v>
      </c>
      <c r="K12" s="25"/>
      <c r="L12" s="25"/>
    </row>
    <row r="13" spans="1:12" ht="85.5" customHeight="1">
      <c r="A13" s="83" t="s">
        <v>271</v>
      </c>
      <c r="B13" s="25" t="s">
        <v>270</v>
      </c>
      <c r="C13" s="25" t="s">
        <v>269</v>
      </c>
      <c r="D13" s="25">
        <v>1</v>
      </c>
      <c r="E13" s="25">
        <v>4</v>
      </c>
      <c r="F13" s="25">
        <f t="shared" si="0"/>
        <v>4</v>
      </c>
      <c r="G13" s="25">
        <v>4</v>
      </c>
      <c r="H13" s="25" t="s">
        <v>262</v>
      </c>
      <c r="I13" s="43">
        <f t="shared" si="1"/>
        <v>1</v>
      </c>
      <c r="J13" s="27" t="s">
        <v>24</v>
      </c>
      <c r="K13" s="25"/>
      <c r="L13" s="25"/>
    </row>
    <row r="14" spans="1:12" ht="66.75" customHeight="1">
      <c r="A14" s="83"/>
      <c r="B14" s="25" t="s">
        <v>268</v>
      </c>
      <c r="C14" s="25" t="s">
        <v>231</v>
      </c>
      <c r="D14" s="25">
        <v>1</v>
      </c>
      <c r="E14" s="25">
        <v>4</v>
      </c>
      <c r="F14" s="25">
        <f t="shared" si="0"/>
        <v>4</v>
      </c>
      <c r="G14" s="25">
        <v>4</v>
      </c>
      <c r="H14" s="25" t="s">
        <v>267</v>
      </c>
      <c r="I14" s="43">
        <f t="shared" si="1"/>
        <v>1</v>
      </c>
      <c r="J14" s="27" t="s">
        <v>24</v>
      </c>
      <c r="K14" s="25"/>
      <c r="L14" s="25"/>
    </row>
    <row r="15" spans="1:12" ht="60" customHeight="1">
      <c r="A15" s="83"/>
      <c r="B15" s="25" t="s">
        <v>266</v>
      </c>
      <c r="C15" s="25" t="s">
        <v>265</v>
      </c>
      <c r="D15" s="25">
        <v>3</v>
      </c>
      <c r="E15" s="25">
        <v>3</v>
      </c>
      <c r="F15" s="25">
        <f t="shared" si="0"/>
        <v>9</v>
      </c>
      <c r="G15" s="25">
        <v>4</v>
      </c>
      <c r="H15" s="25" t="s">
        <v>284</v>
      </c>
      <c r="I15" s="43">
        <f t="shared" si="1"/>
        <v>2.25</v>
      </c>
      <c r="J15" s="27" t="s">
        <v>24</v>
      </c>
      <c r="K15" s="25"/>
      <c r="L15" s="25"/>
    </row>
    <row r="16" spans="1:12" ht="72.75" customHeight="1">
      <c r="A16" s="83"/>
      <c r="B16" s="25" t="s">
        <v>264</v>
      </c>
      <c r="C16" s="25" t="s">
        <v>263</v>
      </c>
      <c r="D16" s="25">
        <v>1</v>
      </c>
      <c r="E16" s="25">
        <v>4</v>
      </c>
      <c r="F16" s="25">
        <f t="shared" si="0"/>
        <v>4</v>
      </c>
      <c r="G16" s="25">
        <v>4</v>
      </c>
      <c r="H16" s="25" t="s">
        <v>262</v>
      </c>
      <c r="I16" s="43">
        <f t="shared" si="1"/>
        <v>1</v>
      </c>
      <c r="J16" s="27" t="s">
        <v>24</v>
      </c>
      <c r="K16" s="25"/>
      <c r="L16" s="25"/>
    </row>
    <row r="17" spans="1:12" ht="72.75" customHeight="1">
      <c r="A17" s="83"/>
      <c r="B17" s="25" t="s">
        <v>261</v>
      </c>
      <c r="C17" s="25" t="s">
        <v>258</v>
      </c>
      <c r="D17" s="25">
        <v>1</v>
      </c>
      <c r="E17" s="25">
        <v>4</v>
      </c>
      <c r="F17" s="25">
        <f t="shared" si="0"/>
        <v>4</v>
      </c>
      <c r="G17" s="25">
        <v>4</v>
      </c>
      <c r="H17" s="25" t="s">
        <v>260</v>
      </c>
      <c r="I17" s="43">
        <f t="shared" si="1"/>
        <v>1</v>
      </c>
      <c r="J17" s="27" t="s">
        <v>24</v>
      </c>
      <c r="K17" s="25"/>
      <c r="L17" s="25"/>
    </row>
    <row r="18" spans="1:12" ht="72.75" customHeight="1">
      <c r="A18" s="83"/>
      <c r="B18" s="25" t="s">
        <v>259</v>
      </c>
      <c r="C18" s="25" t="s">
        <v>258</v>
      </c>
      <c r="D18" s="25">
        <v>1</v>
      </c>
      <c r="E18" s="25">
        <v>4</v>
      </c>
      <c r="F18" s="25">
        <f t="shared" si="0"/>
        <v>4</v>
      </c>
      <c r="G18" s="25">
        <v>4</v>
      </c>
      <c r="H18" s="25" t="s">
        <v>257</v>
      </c>
      <c r="I18" s="43">
        <f t="shared" si="1"/>
        <v>1</v>
      </c>
      <c r="J18" s="27" t="s">
        <v>24</v>
      </c>
      <c r="K18" s="25"/>
      <c r="L18" s="25"/>
    </row>
    <row r="19" spans="1:12" ht="60" customHeight="1">
      <c r="A19" s="83" t="s">
        <v>256</v>
      </c>
      <c r="B19" s="25" t="s">
        <v>255</v>
      </c>
      <c r="C19" s="25" t="s">
        <v>254</v>
      </c>
      <c r="D19" s="25">
        <v>2</v>
      </c>
      <c r="E19" s="25">
        <v>3</v>
      </c>
      <c r="F19" s="25">
        <f t="shared" si="0"/>
        <v>6</v>
      </c>
      <c r="G19" s="25">
        <v>2</v>
      </c>
      <c r="H19" s="25" t="s">
        <v>253</v>
      </c>
      <c r="I19" s="43">
        <f t="shared" si="1"/>
        <v>3</v>
      </c>
      <c r="J19" s="27" t="s">
        <v>24</v>
      </c>
      <c r="K19" s="25"/>
      <c r="L19" s="25"/>
    </row>
    <row r="20" spans="1:12" ht="51" customHeight="1">
      <c r="A20" s="83"/>
      <c r="B20" s="25" t="s">
        <v>252</v>
      </c>
      <c r="C20" s="25" t="s">
        <v>243</v>
      </c>
      <c r="D20" s="25">
        <v>2</v>
      </c>
      <c r="E20" s="25">
        <v>3</v>
      </c>
      <c r="F20" s="25">
        <f t="shared" si="0"/>
        <v>6</v>
      </c>
      <c r="G20" s="25">
        <v>3</v>
      </c>
      <c r="H20" s="25" t="s">
        <v>470</v>
      </c>
      <c r="I20" s="43">
        <f t="shared" si="1"/>
        <v>2</v>
      </c>
      <c r="J20" s="27" t="s">
        <v>24</v>
      </c>
      <c r="K20" s="25"/>
      <c r="L20" s="25"/>
    </row>
    <row r="21" spans="1:12" ht="50.25" customHeight="1">
      <c r="A21" s="83"/>
      <c r="B21" s="25" t="s">
        <v>251</v>
      </c>
      <c r="C21" s="25" t="s">
        <v>250</v>
      </c>
      <c r="D21" s="25">
        <v>3</v>
      </c>
      <c r="E21" s="25">
        <v>3</v>
      </c>
      <c r="F21" s="25">
        <f t="shared" si="0"/>
        <v>9</v>
      </c>
      <c r="G21" s="25">
        <v>3</v>
      </c>
      <c r="H21" s="25" t="s">
        <v>471</v>
      </c>
      <c r="I21" s="43">
        <f t="shared" si="1"/>
        <v>3</v>
      </c>
      <c r="J21" s="27" t="s">
        <v>24</v>
      </c>
      <c r="K21" s="25"/>
      <c r="L21" s="25"/>
    </row>
    <row r="22" spans="1:12" ht="65.25" customHeight="1">
      <c r="A22" s="83"/>
      <c r="B22" s="25" t="s">
        <v>249</v>
      </c>
      <c r="C22" s="25" t="s">
        <v>248</v>
      </c>
      <c r="D22" s="25">
        <v>2</v>
      </c>
      <c r="E22" s="25">
        <v>4</v>
      </c>
      <c r="F22" s="25">
        <f t="shared" si="0"/>
        <v>8</v>
      </c>
      <c r="G22" s="25">
        <v>2</v>
      </c>
      <c r="H22" s="25" t="s">
        <v>247</v>
      </c>
      <c r="I22" s="43">
        <f>F22/G22</f>
        <v>4</v>
      </c>
      <c r="J22" s="27" t="s">
        <v>24</v>
      </c>
      <c r="K22" s="25"/>
      <c r="L22" s="25"/>
    </row>
    <row r="23" spans="1:12" ht="107.5">
      <c r="A23" s="83"/>
      <c r="B23" s="25" t="s">
        <v>246</v>
      </c>
      <c r="C23" s="25" t="s">
        <v>245</v>
      </c>
      <c r="D23" s="25">
        <v>3</v>
      </c>
      <c r="E23" s="25">
        <v>4</v>
      </c>
      <c r="F23" s="25">
        <f t="shared" si="0"/>
        <v>12</v>
      </c>
      <c r="G23" s="25">
        <v>4</v>
      </c>
      <c r="H23" s="25" t="s">
        <v>472</v>
      </c>
      <c r="I23" s="43">
        <f>F23/G23</f>
        <v>3</v>
      </c>
      <c r="J23" s="27" t="s">
        <v>24</v>
      </c>
      <c r="K23" s="25"/>
      <c r="L23" s="25"/>
    </row>
    <row r="24" spans="1:12" ht="60" customHeight="1">
      <c r="A24" s="83"/>
      <c r="B24" s="25" t="s">
        <v>244</v>
      </c>
      <c r="C24" s="25" t="s">
        <v>243</v>
      </c>
      <c r="D24" s="25">
        <v>1</v>
      </c>
      <c r="E24" s="25">
        <v>3</v>
      </c>
      <c r="F24" s="25">
        <f t="shared" si="0"/>
        <v>3</v>
      </c>
      <c r="G24" s="25">
        <v>2</v>
      </c>
      <c r="H24" s="25" t="s">
        <v>473</v>
      </c>
      <c r="I24" s="43">
        <f t="shared" si="1"/>
        <v>1.5</v>
      </c>
      <c r="J24" s="27" t="s">
        <v>24</v>
      </c>
      <c r="K24" s="25"/>
      <c r="L24" s="25"/>
    </row>
    <row r="25" spans="1:12" ht="68.5" customHeight="1">
      <c r="A25" s="83"/>
      <c r="B25" s="25" t="s">
        <v>242</v>
      </c>
      <c r="C25" s="25" t="s">
        <v>227</v>
      </c>
      <c r="D25" s="25">
        <v>3</v>
      </c>
      <c r="E25" s="25">
        <v>3</v>
      </c>
      <c r="F25" s="25">
        <f t="shared" si="0"/>
        <v>9</v>
      </c>
      <c r="G25" s="25">
        <v>3</v>
      </c>
      <c r="H25" s="25" t="s">
        <v>241</v>
      </c>
      <c r="I25" s="43">
        <f t="shared" si="1"/>
        <v>3</v>
      </c>
      <c r="J25" s="27" t="s">
        <v>24</v>
      </c>
      <c r="K25" s="25"/>
      <c r="L25" s="25"/>
    </row>
    <row r="26" spans="1:12" ht="71" customHeight="1">
      <c r="A26" s="83"/>
      <c r="B26" s="25" t="s">
        <v>240</v>
      </c>
      <c r="C26" s="25" t="s">
        <v>227</v>
      </c>
      <c r="D26" s="25">
        <v>2</v>
      </c>
      <c r="E26" s="25">
        <v>3</v>
      </c>
      <c r="F26" s="25">
        <f t="shared" si="0"/>
        <v>6</v>
      </c>
      <c r="G26" s="25">
        <v>3</v>
      </c>
      <c r="H26" s="25" t="s">
        <v>450</v>
      </c>
      <c r="I26" s="43">
        <f t="shared" si="1"/>
        <v>2</v>
      </c>
      <c r="J26" s="27" t="s">
        <v>24</v>
      </c>
      <c r="K26" s="25" t="s">
        <v>474</v>
      </c>
      <c r="L26" s="25" t="s">
        <v>496</v>
      </c>
    </row>
    <row r="27" spans="1:12" ht="70" customHeight="1">
      <c r="A27" s="83"/>
      <c r="B27" s="25" t="s">
        <v>239</v>
      </c>
      <c r="C27" s="25" t="s">
        <v>238</v>
      </c>
      <c r="D27" s="25">
        <v>3</v>
      </c>
      <c r="E27" s="25">
        <v>4</v>
      </c>
      <c r="F27" s="25">
        <f t="shared" si="0"/>
        <v>12</v>
      </c>
      <c r="G27" s="25">
        <v>2</v>
      </c>
      <c r="H27" s="25" t="s">
        <v>237</v>
      </c>
      <c r="I27" s="43">
        <f t="shared" si="1"/>
        <v>6</v>
      </c>
      <c r="J27" s="29" t="s">
        <v>24</v>
      </c>
      <c r="K27" s="25" t="s">
        <v>495</v>
      </c>
      <c r="L27" s="25" t="s">
        <v>497</v>
      </c>
    </row>
    <row r="28" spans="1:12" ht="74.5" customHeight="1">
      <c r="A28" s="83"/>
      <c r="B28" s="25" t="s">
        <v>236</v>
      </c>
      <c r="C28" s="25" t="s">
        <v>235</v>
      </c>
      <c r="D28" s="25">
        <v>2</v>
      </c>
      <c r="E28" s="25">
        <v>2</v>
      </c>
      <c r="F28" s="25">
        <f t="shared" si="0"/>
        <v>4</v>
      </c>
      <c r="G28" s="25">
        <v>3</v>
      </c>
      <c r="H28" s="25" t="s">
        <v>234</v>
      </c>
      <c r="I28" s="43">
        <f t="shared" si="1"/>
        <v>1.3333333333333333</v>
      </c>
      <c r="J28" s="27" t="s">
        <v>24</v>
      </c>
      <c r="K28" s="25"/>
      <c r="L28" s="25"/>
    </row>
    <row r="29" spans="1:12" ht="70.5" customHeight="1">
      <c r="A29" s="25" t="s">
        <v>233</v>
      </c>
      <c r="B29" s="25" t="s">
        <v>232</v>
      </c>
      <c r="C29" s="25" t="s">
        <v>231</v>
      </c>
      <c r="D29" s="25">
        <v>1</v>
      </c>
      <c r="E29" s="25">
        <v>4</v>
      </c>
      <c r="F29" s="25">
        <f t="shared" si="0"/>
        <v>4</v>
      </c>
      <c r="G29" s="25">
        <v>3</v>
      </c>
      <c r="H29" s="25" t="s">
        <v>425</v>
      </c>
      <c r="I29" s="43">
        <f t="shared" si="1"/>
        <v>1.3333333333333333</v>
      </c>
      <c r="J29" s="27" t="s">
        <v>24</v>
      </c>
      <c r="K29" s="25"/>
      <c r="L29" s="25"/>
    </row>
    <row r="30" spans="1:12" ht="56.25" customHeight="1">
      <c r="A30" s="83" t="s">
        <v>230</v>
      </c>
      <c r="B30" s="25" t="s">
        <v>423</v>
      </c>
      <c r="C30" s="25" t="s">
        <v>229</v>
      </c>
      <c r="D30" s="25">
        <v>4</v>
      </c>
      <c r="E30" s="25">
        <v>4</v>
      </c>
      <c r="F30" s="25">
        <f t="shared" si="0"/>
        <v>16</v>
      </c>
      <c r="G30" s="25">
        <v>4</v>
      </c>
      <c r="H30" s="25" t="s">
        <v>442</v>
      </c>
      <c r="I30" s="43">
        <f t="shared" si="1"/>
        <v>4</v>
      </c>
      <c r="J30" s="29" t="s">
        <v>24</v>
      </c>
      <c r="K30" s="25" t="s">
        <v>446</v>
      </c>
      <c r="L30" s="25" t="s">
        <v>445</v>
      </c>
    </row>
    <row r="31" spans="1:12" ht="56.25" customHeight="1">
      <c r="A31" s="83"/>
      <c r="B31" s="25" t="s">
        <v>228</v>
      </c>
      <c r="C31" s="25" t="s">
        <v>227</v>
      </c>
      <c r="D31" s="25">
        <v>2</v>
      </c>
      <c r="E31" s="25">
        <v>3</v>
      </c>
      <c r="F31" s="25">
        <f t="shared" si="0"/>
        <v>6</v>
      </c>
      <c r="G31" s="25">
        <v>3</v>
      </c>
      <c r="H31" s="25" t="s">
        <v>226</v>
      </c>
      <c r="I31" s="43">
        <f t="shared" si="1"/>
        <v>2</v>
      </c>
      <c r="J31" s="27" t="s">
        <v>24</v>
      </c>
      <c r="K31" s="25"/>
      <c r="L31" s="25"/>
    </row>
    <row r="32" spans="1:12" ht="55.5" customHeight="1">
      <c r="A32" s="83"/>
      <c r="B32" s="25" t="s">
        <v>225</v>
      </c>
      <c r="C32" s="25" t="s">
        <v>224</v>
      </c>
      <c r="D32" s="25">
        <v>2</v>
      </c>
      <c r="E32" s="25">
        <v>3</v>
      </c>
      <c r="F32" s="25">
        <f t="shared" si="0"/>
        <v>6</v>
      </c>
      <c r="G32" s="25">
        <v>2</v>
      </c>
      <c r="H32" s="25" t="s">
        <v>223</v>
      </c>
      <c r="I32" s="43">
        <f t="shared" si="1"/>
        <v>3</v>
      </c>
      <c r="J32" s="27" t="s">
        <v>24</v>
      </c>
      <c r="K32" s="25"/>
      <c r="L32" s="25"/>
    </row>
  </sheetData>
  <mergeCells count="13">
    <mergeCell ref="A1:G1"/>
    <mergeCell ref="A5:F5"/>
    <mergeCell ref="A6:A7"/>
    <mergeCell ref="B6:B7"/>
    <mergeCell ref="C6:C7"/>
    <mergeCell ref="D6:F6"/>
    <mergeCell ref="A30:A32"/>
    <mergeCell ref="I6:J6"/>
    <mergeCell ref="K6:L6"/>
    <mergeCell ref="A8:A12"/>
    <mergeCell ref="A13:A18"/>
    <mergeCell ref="A19:A28"/>
    <mergeCell ref="G6:H6"/>
  </mergeCells>
  <printOptions horizontalCentered="1"/>
  <pageMargins left="0.16" right="0.24000000000000002" top="0.16" bottom="0.47" header="0.16" footer="0.2"/>
  <pageSetup paperSize="9" scale="64" fitToHeight="0" orientation="landscape" r:id="rId1"/>
  <headerFooter alignWithMargins="0">
    <oddFooter>&amp;CPage 5 sur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"/>
  <sheetViews>
    <sheetView zoomScale="60" zoomScaleNormal="60" zoomScaleSheetLayoutView="100" workbookViewId="0">
      <pane xSplit="1" ySplit="7" topLeftCell="D21" activePane="bottomRight" state="frozen"/>
      <selection pane="topRight" activeCell="B1" sqref="B1"/>
      <selection pane="bottomLeft" activeCell="A11" sqref="A11"/>
      <selection pane="bottomRight" activeCell="J22" sqref="J22"/>
    </sheetView>
  </sheetViews>
  <sheetFormatPr baseColWidth="10" defaultColWidth="9.81640625" defaultRowHeight="12.5"/>
  <cols>
    <col min="1" max="1" width="28.453125" style="10" customWidth="1"/>
    <col min="2" max="2" width="40.1796875" style="10" customWidth="1"/>
    <col min="3" max="3" width="47.453125" style="10" customWidth="1"/>
    <col min="4" max="4" width="14.81640625" style="10" customWidth="1"/>
    <col min="5" max="5" width="13.26953125" style="10" customWidth="1"/>
    <col min="6" max="6" width="15" style="10" customWidth="1"/>
    <col min="7" max="7" width="18.453125" style="10" customWidth="1"/>
    <col min="8" max="8" width="49.81640625" style="10" customWidth="1"/>
    <col min="9" max="9" width="17.26953125" style="10" customWidth="1"/>
    <col min="10" max="10" width="15.81640625" style="10" customWidth="1"/>
    <col min="11" max="11" width="66.1796875" style="10" customWidth="1"/>
    <col min="12" max="12" width="16.81640625" style="10" customWidth="1"/>
    <col min="13" max="16384" width="9.81640625" style="10"/>
  </cols>
  <sheetData>
    <row r="1" spans="1:12" ht="40.5" customHeight="1">
      <c r="A1" s="133" t="s">
        <v>373</v>
      </c>
      <c r="B1" s="134"/>
      <c r="C1" s="134"/>
      <c r="D1" s="134"/>
      <c r="E1" s="134"/>
      <c r="F1" s="134"/>
      <c r="G1" s="135"/>
    </row>
    <row r="5" spans="1:12" ht="3.75" customHeight="1">
      <c r="A5" s="136"/>
      <c r="B5" s="136"/>
      <c r="C5" s="136"/>
      <c r="D5" s="136"/>
      <c r="E5" s="136"/>
      <c r="F5" s="136"/>
    </row>
    <row r="6" spans="1:12" ht="39" customHeight="1">
      <c r="A6" s="137" t="s">
        <v>1</v>
      </c>
      <c r="B6" s="139" t="s">
        <v>2</v>
      </c>
      <c r="C6" s="141" t="s">
        <v>3</v>
      </c>
      <c r="D6" s="143" t="s">
        <v>4</v>
      </c>
      <c r="E6" s="144"/>
      <c r="F6" s="145"/>
      <c r="G6" s="129" t="s">
        <v>5</v>
      </c>
      <c r="H6" s="129"/>
      <c r="I6" s="127" t="s">
        <v>6</v>
      </c>
      <c r="J6" s="128"/>
      <c r="K6" s="129" t="s">
        <v>7</v>
      </c>
      <c r="L6" s="129"/>
    </row>
    <row r="7" spans="1:12" ht="66.75" customHeight="1">
      <c r="A7" s="138"/>
      <c r="B7" s="140"/>
      <c r="C7" s="142"/>
      <c r="D7" s="44" t="s">
        <v>8</v>
      </c>
      <c r="E7" s="44" t="s">
        <v>9</v>
      </c>
      <c r="F7" s="44" t="s">
        <v>10</v>
      </c>
      <c r="G7" s="44" t="s">
        <v>11</v>
      </c>
      <c r="H7" s="44" t="s">
        <v>12</v>
      </c>
      <c r="I7" s="44" t="s">
        <v>13</v>
      </c>
      <c r="J7" s="44" t="s">
        <v>14</v>
      </c>
      <c r="K7" s="44" t="s">
        <v>15</v>
      </c>
      <c r="L7" s="44" t="s">
        <v>42</v>
      </c>
    </row>
    <row r="8" spans="1:12" ht="69.75" customHeight="1">
      <c r="A8" s="125" t="s">
        <v>372</v>
      </c>
      <c r="B8" s="45" t="s">
        <v>344</v>
      </c>
      <c r="C8" s="45" t="s">
        <v>358</v>
      </c>
      <c r="D8" s="45">
        <v>1</v>
      </c>
      <c r="E8" s="45">
        <v>2</v>
      </c>
      <c r="F8" s="45">
        <f t="shared" ref="F8:F22" si="0">D8*E8</f>
        <v>2</v>
      </c>
      <c r="G8" s="45">
        <v>3</v>
      </c>
      <c r="H8" s="45" t="s">
        <v>475</v>
      </c>
      <c r="I8" s="46">
        <f t="shared" ref="I8:I22" si="1">F8/G8</f>
        <v>0.66666666666666663</v>
      </c>
      <c r="J8" s="47" t="s">
        <v>24</v>
      </c>
      <c r="K8" s="45"/>
      <c r="L8" s="45"/>
    </row>
    <row r="9" spans="1:12" ht="62.25" customHeight="1">
      <c r="A9" s="130"/>
      <c r="B9" s="45" t="s">
        <v>343</v>
      </c>
      <c r="C9" s="45" t="s">
        <v>358</v>
      </c>
      <c r="D9" s="45">
        <v>2</v>
      </c>
      <c r="E9" s="45">
        <v>3</v>
      </c>
      <c r="F9" s="45">
        <f t="shared" si="0"/>
        <v>6</v>
      </c>
      <c r="G9" s="45">
        <v>3</v>
      </c>
      <c r="H9" s="45" t="s">
        <v>475</v>
      </c>
      <c r="I9" s="46">
        <f t="shared" si="1"/>
        <v>2</v>
      </c>
      <c r="J9" s="47" t="s">
        <v>24</v>
      </c>
      <c r="K9" s="45"/>
      <c r="L9" s="45"/>
    </row>
    <row r="10" spans="1:12" ht="60" customHeight="1">
      <c r="A10" s="131" t="s">
        <v>371</v>
      </c>
      <c r="B10" s="45" t="s">
        <v>370</v>
      </c>
      <c r="C10" s="45" t="s">
        <v>358</v>
      </c>
      <c r="D10" s="45">
        <v>3</v>
      </c>
      <c r="E10" s="45">
        <v>3</v>
      </c>
      <c r="F10" s="45">
        <f t="shared" si="0"/>
        <v>9</v>
      </c>
      <c r="G10" s="45">
        <v>3</v>
      </c>
      <c r="H10" s="45" t="s">
        <v>369</v>
      </c>
      <c r="I10" s="46">
        <f t="shared" si="1"/>
        <v>3</v>
      </c>
      <c r="J10" s="49" t="s">
        <v>24</v>
      </c>
      <c r="K10" s="45"/>
      <c r="L10" s="45"/>
    </row>
    <row r="11" spans="1:12" ht="62.25" customHeight="1">
      <c r="A11" s="132"/>
      <c r="B11" s="45" t="s">
        <v>368</v>
      </c>
      <c r="C11" s="45" t="s">
        <v>358</v>
      </c>
      <c r="D11" s="45">
        <v>2</v>
      </c>
      <c r="E11" s="45">
        <v>2</v>
      </c>
      <c r="F11" s="45">
        <f t="shared" si="0"/>
        <v>4</v>
      </c>
      <c r="G11" s="45">
        <v>2</v>
      </c>
      <c r="H11" s="45" t="s">
        <v>476</v>
      </c>
      <c r="I11" s="46">
        <f t="shared" si="1"/>
        <v>2</v>
      </c>
      <c r="J11" s="49" t="s">
        <v>24</v>
      </c>
      <c r="K11" s="45"/>
      <c r="L11" s="45"/>
    </row>
    <row r="12" spans="1:12" ht="60.75" customHeight="1">
      <c r="A12" s="132"/>
      <c r="B12" s="45" t="s">
        <v>367</v>
      </c>
      <c r="C12" s="45" t="s">
        <v>358</v>
      </c>
      <c r="D12" s="45">
        <v>3</v>
      </c>
      <c r="E12" s="45">
        <v>2</v>
      </c>
      <c r="F12" s="45">
        <f t="shared" si="0"/>
        <v>6</v>
      </c>
      <c r="G12" s="45">
        <v>3</v>
      </c>
      <c r="H12" s="45" t="s">
        <v>477</v>
      </c>
      <c r="I12" s="46">
        <f t="shared" si="1"/>
        <v>2</v>
      </c>
      <c r="J12" s="49" t="s">
        <v>24</v>
      </c>
      <c r="K12" s="45"/>
      <c r="L12" s="45"/>
    </row>
    <row r="13" spans="1:12" ht="63" customHeight="1">
      <c r="A13" s="132"/>
      <c r="B13" s="45" t="s">
        <v>366</v>
      </c>
      <c r="C13" s="45" t="s">
        <v>358</v>
      </c>
      <c r="D13" s="45">
        <v>2</v>
      </c>
      <c r="E13" s="45">
        <v>2</v>
      </c>
      <c r="F13" s="45">
        <f t="shared" si="0"/>
        <v>4</v>
      </c>
      <c r="G13" s="45">
        <v>3</v>
      </c>
      <c r="H13" s="45" t="s">
        <v>365</v>
      </c>
      <c r="I13" s="46">
        <f t="shared" si="1"/>
        <v>1.3333333333333333</v>
      </c>
      <c r="J13" s="49" t="s">
        <v>24</v>
      </c>
      <c r="K13" s="45"/>
      <c r="L13" s="45"/>
    </row>
    <row r="14" spans="1:12" ht="66.75" customHeight="1">
      <c r="A14" s="131" t="s">
        <v>364</v>
      </c>
      <c r="B14" s="45" t="s">
        <v>363</v>
      </c>
      <c r="C14" s="45" t="s">
        <v>149</v>
      </c>
      <c r="D14" s="45">
        <v>2</v>
      </c>
      <c r="E14" s="45">
        <v>3</v>
      </c>
      <c r="F14" s="45">
        <f t="shared" si="0"/>
        <v>6</v>
      </c>
      <c r="G14" s="45">
        <v>3</v>
      </c>
      <c r="H14" s="45" t="s">
        <v>362</v>
      </c>
      <c r="I14" s="46">
        <f t="shared" si="1"/>
        <v>2</v>
      </c>
      <c r="J14" s="49" t="s">
        <v>24</v>
      </c>
      <c r="K14" s="45"/>
      <c r="L14" s="45"/>
    </row>
    <row r="15" spans="1:12" ht="72.75" customHeight="1">
      <c r="A15" s="132"/>
      <c r="B15" s="45" t="s">
        <v>361</v>
      </c>
      <c r="C15" s="45" t="s">
        <v>358</v>
      </c>
      <c r="D15" s="45">
        <v>3</v>
      </c>
      <c r="E15" s="45">
        <v>2</v>
      </c>
      <c r="F15" s="45">
        <f t="shared" si="0"/>
        <v>6</v>
      </c>
      <c r="G15" s="45">
        <v>3</v>
      </c>
      <c r="H15" s="45" t="s">
        <v>360</v>
      </c>
      <c r="I15" s="46">
        <f t="shared" si="1"/>
        <v>2</v>
      </c>
      <c r="J15" s="49" t="s">
        <v>24</v>
      </c>
      <c r="K15" s="45"/>
      <c r="L15" s="45"/>
    </row>
    <row r="16" spans="1:12" ht="72.75" customHeight="1">
      <c r="A16" s="50"/>
      <c r="B16" s="45" t="s">
        <v>359</v>
      </c>
      <c r="C16" s="45" t="s">
        <v>358</v>
      </c>
      <c r="D16" s="45">
        <v>3</v>
      </c>
      <c r="E16" s="45">
        <v>3</v>
      </c>
      <c r="F16" s="45">
        <f t="shared" si="0"/>
        <v>9</v>
      </c>
      <c r="G16" s="45">
        <v>3</v>
      </c>
      <c r="H16" s="45" t="s">
        <v>374</v>
      </c>
      <c r="I16" s="46">
        <f t="shared" si="1"/>
        <v>3</v>
      </c>
      <c r="J16" s="49" t="s">
        <v>24</v>
      </c>
      <c r="K16" s="45"/>
      <c r="L16" s="45"/>
    </row>
    <row r="17" spans="1:12" ht="76.5" customHeight="1">
      <c r="A17" s="51" t="s">
        <v>376</v>
      </c>
      <c r="B17" s="52" t="s">
        <v>377</v>
      </c>
      <c r="C17" s="45" t="s">
        <v>346</v>
      </c>
      <c r="D17" s="45">
        <v>2</v>
      </c>
      <c r="E17" s="45">
        <v>3</v>
      </c>
      <c r="F17" s="45">
        <f t="shared" si="0"/>
        <v>6</v>
      </c>
      <c r="G17" s="45">
        <v>3</v>
      </c>
      <c r="H17" s="45" t="s">
        <v>478</v>
      </c>
      <c r="I17" s="46">
        <f t="shared" si="1"/>
        <v>2</v>
      </c>
      <c r="J17" s="49" t="s">
        <v>24</v>
      </c>
      <c r="K17" s="45" t="s">
        <v>447</v>
      </c>
      <c r="L17" s="45" t="s">
        <v>501</v>
      </c>
    </row>
    <row r="18" spans="1:12" ht="58.5" customHeight="1">
      <c r="A18" s="48" t="s">
        <v>375</v>
      </c>
      <c r="B18" s="45" t="s">
        <v>357</v>
      </c>
      <c r="C18" s="45" t="s">
        <v>356</v>
      </c>
      <c r="D18" s="45">
        <v>1</v>
      </c>
      <c r="E18" s="45">
        <v>4</v>
      </c>
      <c r="F18" s="45">
        <f t="shared" si="0"/>
        <v>4</v>
      </c>
      <c r="G18" s="45">
        <v>3</v>
      </c>
      <c r="H18" s="45" t="s">
        <v>355</v>
      </c>
      <c r="I18" s="46">
        <f t="shared" si="1"/>
        <v>1.3333333333333333</v>
      </c>
      <c r="J18" s="49" t="s">
        <v>24</v>
      </c>
      <c r="K18" s="45"/>
      <c r="L18" s="45"/>
    </row>
    <row r="19" spans="1:12" ht="86.25" customHeight="1">
      <c r="A19" s="125" t="s">
        <v>354</v>
      </c>
      <c r="B19" s="45" t="s">
        <v>353</v>
      </c>
      <c r="C19" s="45" t="s">
        <v>352</v>
      </c>
      <c r="D19" s="45">
        <v>3</v>
      </c>
      <c r="E19" s="45">
        <v>2</v>
      </c>
      <c r="F19" s="45">
        <f t="shared" si="0"/>
        <v>6</v>
      </c>
      <c r="G19" s="45">
        <v>2</v>
      </c>
      <c r="H19" s="45" t="s">
        <v>502</v>
      </c>
      <c r="I19" s="46">
        <f t="shared" si="1"/>
        <v>3</v>
      </c>
      <c r="J19" s="49" t="s">
        <v>24</v>
      </c>
      <c r="K19" s="45" t="s">
        <v>440</v>
      </c>
      <c r="L19" s="45" t="s">
        <v>503</v>
      </c>
    </row>
    <row r="20" spans="1:12" ht="143.25" customHeight="1">
      <c r="A20" s="126"/>
      <c r="B20" s="45" t="s">
        <v>351</v>
      </c>
      <c r="C20" s="45" t="s">
        <v>350</v>
      </c>
      <c r="D20" s="45">
        <v>2</v>
      </c>
      <c r="E20" s="45">
        <v>4</v>
      </c>
      <c r="F20" s="45">
        <f t="shared" si="0"/>
        <v>8</v>
      </c>
      <c r="G20" s="45">
        <v>3</v>
      </c>
      <c r="H20" s="45" t="s">
        <v>349</v>
      </c>
      <c r="I20" s="46">
        <f t="shared" si="1"/>
        <v>2.6666666666666665</v>
      </c>
      <c r="J20" s="49" t="s">
        <v>24</v>
      </c>
      <c r="K20" s="45"/>
      <c r="L20" s="45"/>
    </row>
    <row r="21" spans="1:12" ht="85.5" customHeight="1">
      <c r="A21" s="45" t="s">
        <v>348</v>
      </c>
      <c r="B21" s="45" t="s">
        <v>347</v>
      </c>
      <c r="C21" s="45" t="s">
        <v>346</v>
      </c>
      <c r="D21" s="45">
        <v>2</v>
      </c>
      <c r="E21" s="45">
        <v>4</v>
      </c>
      <c r="F21" s="45">
        <f t="shared" si="0"/>
        <v>8</v>
      </c>
      <c r="G21" s="45">
        <v>3</v>
      </c>
      <c r="H21" s="45" t="s">
        <v>479</v>
      </c>
      <c r="I21" s="46">
        <f t="shared" si="1"/>
        <v>2.6666666666666665</v>
      </c>
      <c r="J21" s="49" t="s">
        <v>24</v>
      </c>
      <c r="K21" s="45"/>
      <c r="L21" s="45"/>
    </row>
    <row r="22" spans="1:12" ht="129">
      <c r="A22" s="45" t="s">
        <v>155</v>
      </c>
      <c r="B22" s="45" t="s">
        <v>498</v>
      </c>
      <c r="C22" s="45" t="s">
        <v>350</v>
      </c>
      <c r="D22" s="45">
        <v>3</v>
      </c>
      <c r="E22" s="45">
        <v>3</v>
      </c>
      <c r="F22" s="45">
        <f t="shared" si="0"/>
        <v>9</v>
      </c>
      <c r="G22" s="45">
        <v>2</v>
      </c>
      <c r="H22" s="45" t="s">
        <v>500</v>
      </c>
      <c r="I22" s="46">
        <f t="shared" si="1"/>
        <v>4.5</v>
      </c>
      <c r="J22" s="29" t="s">
        <v>24</v>
      </c>
      <c r="K22" s="45" t="s">
        <v>504</v>
      </c>
      <c r="L22" s="45" t="s">
        <v>505</v>
      </c>
    </row>
  </sheetData>
  <mergeCells count="13">
    <mergeCell ref="A1:G1"/>
    <mergeCell ref="A5:F5"/>
    <mergeCell ref="A6:A7"/>
    <mergeCell ref="B6:B7"/>
    <mergeCell ref="C6:C7"/>
    <mergeCell ref="D6:F6"/>
    <mergeCell ref="G6:H6"/>
    <mergeCell ref="A19:A20"/>
    <mergeCell ref="I6:J6"/>
    <mergeCell ref="K6:L6"/>
    <mergeCell ref="A8:A9"/>
    <mergeCell ref="A10:A13"/>
    <mergeCell ref="A14:A15"/>
  </mergeCells>
  <printOptions horizontalCentered="1"/>
  <pageMargins left="0.16" right="0.24000000000000002" top="0.16" bottom="0.47" header="0.16" footer="0.2"/>
  <pageSetup paperSize="9" scale="64" orientation="portrait" r:id="rId1"/>
  <headerFooter alignWithMargins="0">
    <oddFooter>&amp;CPage 5 sur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PS01 </vt:lpstr>
      <vt:lpstr>PS02</vt:lpstr>
      <vt:lpstr>PS03</vt:lpstr>
      <vt:lpstr>PS04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'PS01 '!Zone_d_impression</vt:lpstr>
      <vt:lpstr>'PS02'!Zone_d_impression</vt:lpstr>
      <vt:lpstr>'PS03'!Zone_d_impression</vt:lpstr>
      <vt:lpstr>'PS04'!Zone_d_impression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Resp Opérationnelle</cp:lastModifiedBy>
  <cp:lastPrinted>2022-10-18T11:29:46Z</cp:lastPrinted>
  <dcterms:created xsi:type="dcterms:W3CDTF">2021-09-01T10:34:43Z</dcterms:created>
  <dcterms:modified xsi:type="dcterms:W3CDTF">2025-06-15T09:43:39Z</dcterms:modified>
</cp:coreProperties>
</file>