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0490" windowHeight="7650" firstSheet="25" activeTab="30"/>
  </bookViews>
  <sheets>
    <sheet name="Air Liquide" sheetId="13" r:id="rId1"/>
    <sheet name="Arlington" sheetId="36" r:id="rId2"/>
    <sheet name="Bio24" sheetId="16" r:id="rId3"/>
    <sheet name="Bishri médical" sheetId="50" r:id="rId4"/>
    <sheet name="Boulangerie MACHALLAH" sheetId="62" r:id="rId5"/>
    <sheet name="Caplin Point" sheetId="17" r:id="rId6"/>
    <sheet name="Cathéter" sheetId="79" r:id="rId7"/>
    <sheet name="Consulteam sn" sheetId="71" r:id="rId8"/>
    <sheet name="Cospub" sheetId="64" r:id="rId9"/>
    <sheet name="Delta médical" sheetId="56" r:id="rId10"/>
    <sheet name="DHI" sheetId="65" r:id="rId11"/>
    <sheet name="Dundal" sheetId="66" r:id="rId12"/>
    <sheet name="EBG Digital Stores" sheetId="47" r:id="rId13"/>
    <sheet name="Eyone" sheetId="51" r:id="rId14"/>
    <sheet name="Fall Madina Phyto" sheetId="52" r:id="rId15"/>
    <sheet name="Général Ntab" sheetId="49" r:id="rId16"/>
    <sheet name="GIE la perfection" sheetId="18" r:id="rId17"/>
    <sheet name="Global Batiment" sheetId="53" r:id="rId18"/>
    <sheet name="Intertech" sheetId="58" r:id="rId19"/>
    <sheet name="Informatics for all" sheetId="54" r:id="rId20"/>
    <sheet name="Insa biomedical" sheetId="19" r:id="rId21"/>
    <sheet name="Lame" sheetId="76" r:id="rId22"/>
    <sheet name="La Saintlouisienne" sheetId="67" r:id="rId23"/>
    <sheet name="Limamou Medic" sheetId="14" r:id="rId24"/>
    <sheet name="Médical Distribution" sheetId="40" r:id="rId25"/>
    <sheet name="OMT" sheetId="48" r:id="rId26"/>
    <sheet name="Optesis" sheetId="61" r:id="rId27"/>
    <sheet name="Performance Services" sheetId="73" r:id="rId28"/>
    <sheet name="Pharmacie Malick Sy" sheetId="7" r:id="rId29"/>
    <sheet name="Pharmacie Médina" sheetId="57" r:id="rId30"/>
    <sheet name="Pronet" sheetId="21" r:id="rId31"/>
    <sheet name="Saloum Pharma" sheetId="60" r:id="rId32"/>
    <sheet name="Sam impression" sheetId="22" r:id="rId33"/>
    <sheet name="Saphir consulting" sheetId="68" r:id="rId34"/>
    <sheet name="SASS" sheetId="75" r:id="rId35"/>
    <sheet name="Sham Informatique" sheetId="28" r:id="rId36"/>
    <sheet name="3S" sheetId="32" r:id="rId37"/>
    <sheet name="Sope Naby Al &amp; frères" sheetId="69" r:id="rId38"/>
    <sheet name="Senjet labo" sheetId="24" r:id="rId39"/>
    <sheet name="SGLM" sheetId="70" r:id="rId40"/>
    <sheet name="Sotelmed" sheetId="59" r:id="rId41"/>
    <sheet name="Technosud" sheetId="26" r:id="rId42"/>
    <sheet name="Technologie service" sheetId="55" r:id="rId43"/>
    <sheet name="Tecom" sheetId="41" r:id="rId44"/>
    <sheet name="Valdafrique" sheetId="27" r:id="rId45"/>
    <sheet name="Fiche fournisseur modèle" sheetId="11" r:id="rId46"/>
  </sheets>
  <definedNames>
    <definedName name="_xlnm.Print_Area" localSheetId="0">'Air Liquide'!$A$1:$K$88</definedName>
    <definedName name="_xlnm.Print_Area" localSheetId="1">Arlington!$A$1:$K$88</definedName>
    <definedName name="_xlnm.Print_Area" localSheetId="2">'Bio24'!$A$1:$K$88</definedName>
    <definedName name="_xlnm.Print_Area" localSheetId="3">'Bishri médical'!$A$1:$K$88</definedName>
    <definedName name="_xlnm.Print_Area" localSheetId="4">'Boulangerie MACHALLAH'!$A$1:$K$88</definedName>
    <definedName name="_xlnm.Print_Area" localSheetId="5">'Caplin Point'!$A$1:$K$88</definedName>
    <definedName name="_xlnm.Print_Area" localSheetId="6">Cathéter!$A$1:$K$89</definedName>
    <definedName name="_xlnm.Print_Area" localSheetId="7">'Consulteam sn'!$A$1:$K$88</definedName>
    <definedName name="_xlnm.Print_Area" localSheetId="8">Cospub!$A$1:$K$88</definedName>
    <definedName name="_xlnm.Print_Area" localSheetId="10">DHI!$A$1:$K$88</definedName>
    <definedName name="_xlnm.Print_Area" localSheetId="11">Dundal!$A$1:$K$88</definedName>
    <definedName name="_xlnm.Print_Area" localSheetId="12">'EBG Digital Stores'!$A$1:$K$88</definedName>
    <definedName name="_xlnm.Print_Area" localSheetId="13">Eyone!$A$1:$K$88</definedName>
    <definedName name="_xlnm.Print_Area" localSheetId="14">'Fall Madina Phyto'!$A$1:$K$88</definedName>
    <definedName name="_xlnm.Print_Area" localSheetId="45">'Fiche fournisseur modèle'!$A$1:$K$89</definedName>
    <definedName name="_xlnm.Print_Area" localSheetId="15">'Général Ntab'!$A$1:$K$88</definedName>
    <definedName name="_xlnm.Print_Area" localSheetId="16">'GIE la perfection'!$A$1:$K$88</definedName>
    <definedName name="_xlnm.Print_Area" localSheetId="17">'Global Batiment'!$A$1:$K$88</definedName>
    <definedName name="_xlnm.Print_Area" localSheetId="20">'Insa biomedical'!$A$1:$K$88</definedName>
    <definedName name="_xlnm.Print_Area" localSheetId="22">'La Saintlouisienne'!$A$1:$K$88</definedName>
    <definedName name="_xlnm.Print_Area" localSheetId="21">Lame!$A$1:$K$88</definedName>
    <definedName name="_xlnm.Print_Area" localSheetId="23">'Limamou Medic'!$A$1:$K$88</definedName>
    <definedName name="_xlnm.Print_Area" localSheetId="24">'Médical Distribution'!$A$1:$K$88</definedName>
    <definedName name="_xlnm.Print_Area" localSheetId="25">OMT!$A$1:$K$88</definedName>
    <definedName name="_xlnm.Print_Area" localSheetId="27">'Performance Services'!$A$1:$K$88</definedName>
    <definedName name="_xlnm.Print_Area" localSheetId="28">'Pharmacie Malick Sy'!$A$1:$K$88</definedName>
    <definedName name="_xlnm.Print_Area" localSheetId="29">'Pharmacie Médina'!$A$1:$K$88</definedName>
    <definedName name="_xlnm.Print_Area" localSheetId="30">Pronet!$A$1:$K$88</definedName>
    <definedName name="_xlnm.Print_Area" localSheetId="32">'Sam impression'!$A$1:$K$88</definedName>
    <definedName name="_xlnm.Print_Area" localSheetId="33">'Saphir consulting'!$A$1:$K$88</definedName>
    <definedName name="_xlnm.Print_Area" localSheetId="34">SASS!$A$1:$K$88</definedName>
    <definedName name="_xlnm.Print_Area" localSheetId="38">'Senjet labo'!$A$1:$K$88</definedName>
    <definedName name="_xlnm.Print_Area" localSheetId="39">SGLM!$A$1:$K$88</definedName>
    <definedName name="_xlnm.Print_Area" localSheetId="41">Technosud!$A$1:$K$88</definedName>
    <definedName name="_xlnm.Print_Area" localSheetId="43">Tecom!$A$1:$K$88</definedName>
    <definedName name="_xlnm.Print_Area" localSheetId="44">Valdafrique!$A$1:$K$88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3" i="79" l="1"/>
  <c r="I72" i="79"/>
  <c r="I71" i="79"/>
  <c r="I74" i="79" s="1"/>
  <c r="C70" i="79"/>
  <c r="C74" i="79" s="1"/>
  <c r="I66" i="79"/>
  <c r="I65" i="79"/>
  <c r="I64" i="79"/>
  <c r="I67" i="79" s="1"/>
  <c r="C63" i="79"/>
  <c r="C67" i="79" s="1"/>
  <c r="I59" i="79"/>
  <c r="I60" i="79" s="1"/>
  <c r="I58" i="79"/>
  <c r="C57" i="79"/>
  <c r="C60" i="79" s="1"/>
  <c r="C76" i="79" l="1"/>
  <c r="D76" i="79"/>
  <c r="I73" i="76"/>
  <c r="I72" i="76"/>
  <c r="I71" i="76"/>
  <c r="C70" i="76"/>
  <c r="C74" i="76" s="1"/>
  <c r="I66" i="76"/>
  <c r="I65" i="76"/>
  <c r="I64" i="76"/>
  <c r="I67" i="76" s="1"/>
  <c r="C63" i="76"/>
  <c r="C67" i="76" s="1"/>
  <c r="I59" i="76"/>
  <c r="I58" i="76"/>
  <c r="C57" i="76"/>
  <c r="C60" i="76" s="1"/>
  <c r="C76" i="76" s="1"/>
  <c r="D77" i="79" l="1"/>
  <c r="I60" i="76"/>
  <c r="I74" i="76"/>
  <c r="D76" i="76"/>
  <c r="D77" i="76" s="1"/>
  <c r="C85" i="76" s="1"/>
  <c r="F83" i="73"/>
  <c r="O83" i="75"/>
  <c r="L83" i="75"/>
  <c r="I83" i="75"/>
  <c r="F83" i="75"/>
  <c r="I73" i="75"/>
  <c r="I72" i="75"/>
  <c r="I71" i="75"/>
  <c r="I74" i="75" s="1"/>
  <c r="C70" i="75"/>
  <c r="C74" i="75" s="1"/>
  <c r="I66" i="75"/>
  <c r="I65" i="75"/>
  <c r="I64" i="75"/>
  <c r="I67" i="75" s="1"/>
  <c r="C63" i="75"/>
  <c r="C67" i="75" s="1"/>
  <c r="I59" i="75"/>
  <c r="I58" i="75"/>
  <c r="I60" i="75" s="1"/>
  <c r="C57" i="75"/>
  <c r="C60" i="75" s="1"/>
  <c r="R83" i="27"/>
  <c r="C76" i="75" l="1"/>
  <c r="D76" i="75"/>
  <c r="D77" i="75" s="1"/>
  <c r="C85" i="75" s="1"/>
  <c r="I71" i="70"/>
  <c r="Q82" i="32"/>
  <c r="Q82" i="28" l="1"/>
  <c r="R83" i="22"/>
  <c r="R83" i="21"/>
  <c r="R83" i="57"/>
  <c r="L83" i="50"/>
  <c r="K82" i="56"/>
  <c r="N82" i="56"/>
  <c r="H82" i="56"/>
  <c r="R83" i="18" l="1"/>
  <c r="O83" i="73"/>
  <c r="L83" i="73"/>
  <c r="I83" i="73"/>
  <c r="I73" i="73"/>
  <c r="I72" i="73"/>
  <c r="I71" i="73"/>
  <c r="C70" i="73"/>
  <c r="C74" i="73" s="1"/>
  <c r="I66" i="73"/>
  <c r="I65" i="73"/>
  <c r="I64" i="73"/>
  <c r="I67" i="73" s="1"/>
  <c r="C63" i="73"/>
  <c r="C67" i="73" s="1"/>
  <c r="C60" i="73"/>
  <c r="I59" i="73"/>
  <c r="I58" i="73"/>
  <c r="C57" i="73"/>
  <c r="I74" i="73" l="1"/>
  <c r="I60" i="73"/>
  <c r="C76" i="73"/>
  <c r="D76" i="73" l="1"/>
  <c r="R83" i="16"/>
  <c r="R83" i="13"/>
  <c r="R83" i="36"/>
  <c r="O83" i="71" l="1"/>
  <c r="L83" i="71"/>
  <c r="I83" i="71"/>
  <c r="F83" i="71"/>
  <c r="I73" i="71"/>
  <c r="I72" i="71"/>
  <c r="I71" i="71"/>
  <c r="C70" i="71"/>
  <c r="C74" i="71" s="1"/>
  <c r="I66" i="71"/>
  <c r="I65" i="71"/>
  <c r="I64" i="71"/>
  <c r="C63" i="71"/>
  <c r="C67" i="71" s="1"/>
  <c r="I59" i="71"/>
  <c r="I58" i="71"/>
  <c r="C57" i="71"/>
  <c r="C60" i="71" s="1"/>
  <c r="C76" i="71" s="1"/>
  <c r="I74" i="71" l="1"/>
  <c r="I67" i="71"/>
  <c r="I60" i="71"/>
  <c r="D76" i="71" l="1"/>
  <c r="L83" i="19"/>
  <c r="D77" i="71" l="1"/>
  <c r="I85" i="71" s="1"/>
  <c r="O83" i="70"/>
  <c r="L83" i="70"/>
  <c r="I83" i="70"/>
  <c r="F83" i="70"/>
  <c r="I73" i="70"/>
  <c r="I72" i="70"/>
  <c r="C70" i="70"/>
  <c r="C74" i="70" s="1"/>
  <c r="I66" i="70"/>
  <c r="I65" i="70"/>
  <c r="I64" i="70"/>
  <c r="C63" i="70"/>
  <c r="C67" i="70" s="1"/>
  <c r="I59" i="70"/>
  <c r="I58" i="70"/>
  <c r="C57" i="70"/>
  <c r="C60" i="70" s="1"/>
  <c r="N82" i="69"/>
  <c r="K82" i="69"/>
  <c r="H82" i="69"/>
  <c r="E82" i="69"/>
  <c r="H72" i="69"/>
  <c r="H71" i="69"/>
  <c r="H70" i="69"/>
  <c r="B69" i="69"/>
  <c r="B73" i="69" s="1"/>
  <c r="H65" i="69"/>
  <c r="H64" i="69"/>
  <c r="H63" i="69"/>
  <c r="B62" i="69"/>
  <c r="B66" i="69" s="1"/>
  <c r="H58" i="69"/>
  <c r="H57" i="69"/>
  <c r="B56" i="69"/>
  <c r="B59" i="69" s="1"/>
  <c r="H59" i="69" l="1"/>
  <c r="H66" i="69"/>
  <c r="H73" i="69"/>
  <c r="I60" i="70"/>
  <c r="C76" i="70"/>
  <c r="I74" i="70"/>
  <c r="I67" i="70"/>
  <c r="B75" i="69"/>
  <c r="C75" i="69" l="1"/>
  <c r="D76" i="70"/>
  <c r="D77" i="70" s="1"/>
  <c r="F85" i="70" s="1"/>
  <c r="C76" i="69"/>
  <c r="E84" i="69" s="1"/>
  <c r="O83" i="68" l="1"/>
  <c r="L83" i="68"/>
  <c r="I83" i="68"/>
  <c r="F83" i="68"/>
  <c r="I73" i="68"/>
  <c r="I72" i="68"/>
  <c r="I71" i="68"/>
  <c r="I74" i="68" s="1"/>
  <c r="C70" i="68"/>
  <c r="C74" i="68" s="1"/>
  <c r="I66" i="68"/>
  <c r="I65" i="68"/>
  <c r="I64" i="68"/>
  <c r="C63" i="68"/>
  <c r="C67" i="68" s="1"/>
  <c r="I59" i="68"/>
  <c r="I58" i="68"/>
  <c r="C57" i="68"/>
  <c r="C60" i="68" s="1"/>
  <c r="I67" i="68" l="1"/>
  <c r="I60" i="68"/>
  <c r="C76" i="68"/>
  <c r="O83" i="67"/>
  <c r="L83" i="67"/>
  <c r="I83" i="67"/>
  <c r="F83" i="67"/>
  <c r="I73" i="67"/>
  <c r="I72" i="67"/>
  <c r="I71" i="67"/>
  <c r="C70" i="67"/>
  <c r="C74" i="67" s="1"/>
  <c r="I66" i="67"/>
  <c r="I65" i="67"/>
  <c r="I64" i="67"/>
  <c r="C63" i="67"/>
  <c r="C67" i="67" s="1"/>
  <c r="I59" i="67"/>
  <c r="I58" i="67"/>
  <c r="C57" i="67"/>
  <c r="C60" i="67" s="1"/>
  <c r="D76" i="68" l="1"/>
  <c r="D77" i="68" s="1"/>
  <c r="F85" i="68" s="1"/>
  <c r="I67" i="67"/>
  <c r="C76" i="67"/>
  <c r="I74" i="67"/>
  <c r="I60" i="67"/>
  <c r="D76" i="67" l="1"/>
  <c r="D77" i="67" s="1"/>
  <c r="F85" i="67" s="1"/>
  <c r="O83" i="66"/>
  <c r="L83" i="66"/>
  <c r="I83" i="66"/>
  <c r="F83" i="66"/>
  <c r="I73" i="66"/>
  <c r="I72" i="66"/>
  <c r="I71" i="66"/>
  <c r="I74" i="66" s="1"/>
  <c r="C70" i="66"/>
  <c r="C74" i="66" s="1"/>
  <c r="I66" i="66"/>
  <c r="I65" i="66"/>
  <c r="I64" i="66"/>
  <c r="C63" i="66"/>
  <c r="C67" i="66" s="1"/>
  <c r="I59" i="66"/>
  <c r="I58" i="66"/>
  <c r="I60" i="66" s="1"/>
  <c r="C57" i="66"/>
  <c r="C60" i="66" s="1"/>
  <c r="C76" i="66" s="1"/>
  <c r="O83" i="65"/>
  <c r="L83" i="65"/>
  <c r="I83" i="65"/>
  <c r="F83" i="65"/>
  <c r="I73" i="65"/>
  <c r="I72" i="65"/>
  <c r="I71" i="65"/>
  <c r="C70" i="65"/>
  <c r="C74" i="65" s="1"/>
  <c r="I66" i="65"/>
  <c r="I65" i="65"/>
  <c r="I64" i="65"/>
  <c r="C63" i="65"/>
  <c r="C67" i="65" s="1"/>
  <c r="I59" i="65"/>
  <c r="I58" i="65"/>
  <c r="C57" i="65"/>
  <c r="C60" i="65" s="1"/>
  <c r="O83" i="64"/>
  <c r="L83" i="64"/>
  <c r="I83" i="64"/>
  <c r="F83" i="64"/>
  <c r="I73" i="64"/>
  <c r="I72" i="64"/>
  <c r="I71" i="64"/>
  <c r="C70" i="64"/>
  <c r="C74" i="64" s="1"/>
  <c r="I66" i="64"/>
  <c r="I65" i="64"/>
  <c r="I64" i="64"/>
  <c r="C63" i="64"/>
  <c r="C67" i="64" s="1"/>
  <c r="I59" i="64"/>
  <c r="I58" i="64"/>
  <c r="C57" i="64"/>
  <c r="C60" i="64" s="1"/>
  <c r="I60" i="65" l="1"/>
  <c r="I60" i="64"/>
  <c r="I74" i="64"/>
  <c r="I67" i="66"/>
  <c r="D76" i="66" s="1"/>
  <c r="D77" i="66" s="1"/>
  <c r="F85" i="66" s="1"/>
  <c r="I74" i="65"/>
  <c r="D76" i="65" s="1"/>
  <c r="D77" i="65" s="1"/>
  <c r="C85" i="65" s="1"/>
  <c r="I67" i="65"/>
  <c r="C76" i="65"/>
  <c r="I67" i="64"/>
  <c r="C76" i="64"/>
  <c r="D76" i="64" l="1"/>
  <c r="D77" i="64" s="1"/>
  <c r="C85" i="64" s="1"/>
  <c r="O83" i="62" l="1"/>
  <c r="L83" i="62"/>
  <c r="I83" i="62"/>
  <c r="F83" i="62"/>
  <c r="I73" i="62"/>
  <c r="I72" i="62"/>
  <c r="I71" i="62"/>
  <c r="C70" i="62"/>
  <c r="C74" i="62" s="1"/>
  <c r="I66" i="62"/>
  <c r="I65" i="62"/>
  <c r="I64" i="62"/>
  <c r="C63" i="62"/>
  <c r="C67" i="62" s="1"/>
  <c r="I59" i="62"/>
  <c r="I58" i="62"/>
  <c r="C57" i="62"/>
  <c r="C60" i="62" s="1"/>
  <c r="C76" i="62" s="1"/>
  <c r="I74" i="62" l="1"/>
  <c r="I60" i="62"/>
  <c r="I67" i="62"/>
  <c r="N82" i="61"/>
  <c r="K82" i="61"/>
  <c r="H82" i="61"/>
  <c r="E82" i="61"/>
  <c r="H72" i="61"/>
  <c r="H71" i="61"/>
  <c r="H70" i="61"/>
  <c r="B69" i="61"/>
  <c r="B73" i="61" s="1"/>
  <c r="H65" i="61"/>
  <c r="H64" i="61"/>
  <c r="H63" i="61"/>
  <c r="B62" i="61"/>
  <c r="B66" i="61" s="1"/>
  <c r="H58" i="61"/>
  <c r="H57" i="61"/>
  <c r="B56" i="61"/>
  <c r="B59" i="61" s="1"/>
  <c r="N82" i="60"/>
  <c r="K82" i="60"/>
  <c r="H82" i="60"/>
  <c r="E82" i="60"/>
  <c r="H72" i="60"/>
  <c r="H71" i="60"/>
  <c r="H70" i="60"/>
  <c r="B69" i="60"/>
  <c r="B73" i="60" s="1"/>
  <c r="H65" i="60"/>
  <c r="H64" i="60"/>
  <c r="H63" i="60"/>
  <c r="B62" i="60"/>
  <c r="B66" i="60" s="1"/>
  <c r="B59" i="60"/>
  <c r="H58" i="60"/>
  <c r="H57" i="60"/>
  <c r="B56" i="60"/>
  <c r="N82" i="59"/>
  <c r="K82" i="59"/>
  <c r="H82" i="59"/>
  <c r="E82" i="59"/>
  <c r="H72" i="59"/>
  <c r="H71" i="59"/>
  <c r="H70" i="59"/>
  <c r="B69" i="59"/>
  <c r="B73" i="59" s="1"/>
  <c r="H65" i="59"/>
  <c r="H64" i="59"/>
  <c r="H63" i="59"/>
  <c r="B62" i="59"/>
  <c r="B66" i="59" s="1"/>
  <c r="B59" i="59"/>
  <c r="H58" i="59"/>
  <c r="H57" i="59"/>
  <c r="B56" i="59"/>
  <c r="N82" i="58"/>
  <c r="K82" i="58"/>
  <c r="H82" i="58"/>
  <c r="E82" i="58"/>
  <c r="H72" i="58"/>
  <c r="H71" i="58"/>
  <c r="H70" i="58"/>
  <c r="B69" i="58"/>
  <c r="B73" i="58" s="1"/>
  <c r="H65" i="58"/>
  <c r="H64" i="58"/>
  <c r="H63" i="58"/>
  <c r="B62" i="58"/>
  <c r="B66" i="58" s="1"/>
  <c r="B59" i="58"/>
  <c r="H58" i="58"/>
  <c r="H57" i="58"/>
  <c r="B56" i="58"/>
  <c r="H59" i="58" l="1"/>
  <c r="H73" i="58"/>
  <c r="H59" i="59"/>
  <c r="H59" i="60"/>
  <c r="B75" i="61"/>
  <c r="H73" i="60"/>
  <c r="C75" i="60" s="1"/>
  <c r="H73" i="59"/>
  <c r="H59" i="61"/>
  <c r="H66" i="61"/>
  <c r="H73" i="61"/>
  <c r="H66" i="59"/>
  <c r="D76" i="62"/>
  <c r="D77" i="62" s="1"/>
  <c r="H66" i="60"/>
  <c r="B75" i="60"/>
  <c r="B75" i="59"/>
  <c r="H66" i="58"/>
  <c r="C75" i="58" s="1"/>
  <c r="C76" i="58" s="1"/>
  <c r="E84" i="58" s="1"/>
  <c r="B75" i="58"/>
  <c r="C75" i="61" l="1"/>
  <c r="C76" i="61" s="1"/>
  <c r="E84" i="61" s="1"/>
  <c r="F85" i="62"/>
  <c r="C75" i="59"/>
  <c r="C76" i="60"/>
  <c r="C76" i="59"/>
  <c r="E84" i="59" s="1"/>
  <c r="O83" i="57"/>
  <c r="L83" i="57"/>
  <c r="I73" i="57"/>
  <c r="I72" i="57"/>
  <c r="I71" i="57"/>
  <c r="I74" i="57" s="1"/>
  <c r="C70" i="57"/>
  <c r="C74" i="57" s="1"/>
  <c r="I66" i="57"/>
  <c r="I65" i="57"/>
  <c r="I64" i="57"/>
  <c r="C63" i="57"/>
  <c r="C67" i="57" s="1"/>
  <c r="I59" i="57"/>
  <c r="I58" i="57"/>
  <c r="C57" i="57"/>
  <c r="C60" i="57" s="1"/>
  <c r="E82" i="56"/>
  <c r="H72" i="56"/>
  <c r="H71" i="56"/>
  <c r="H70" i="56"/>
  <c r="B69" i="56"/>
  <c r="B73" i="56" s="1"/>
  <c r="H65" i="56"/>
  <c r="H64" i="56"/>
  <c r="H63" i="56"/>
  <c r="B62" i="56"/>
  <c r="B66" i="56" s="1"/>
  <c r="H58" i="56"/>
  <c r="H57" i="56"/>
  <c r="B56" i="56"/>
  <c r="B59" i="56" s="1"/>
  <c r="N82" i="55"/>
  <c r="K82" i="55"/>
  <c r="H82" i="55"/>
  <c r="E82" i="55"/>
  <c r="H72" i="55"/>
  <c r="H71" i="55"/>
  <c r="H70" i="55"/>
  <c r="B69" i="55"/>
  <c r="B73" i="55" s="1"/>
  <c r="H65" i="55"/>
  <c r="H64" i="55"/>
  <c r="H63" i="55"/>
  <c r="B62" i="55"/>
  <c r="B66" i="55" s="1"/>
  <c r="H58" i="55"/>
  <c r="H57" i="55"/>
  <c r="B56" i="55"/>
  <c r="B59" i="55" s="1"/>
  <c r="H59" i="55" l="1"/>
  <c r="H66" i="55"/>
  <c r="H73" i="55"/>
  <c r="E84" i="60"/>
  <c r="I60" i="57"/>
  <c r="D76" i="57" s="1"/>
  <c r="H59" i="56"/>
  <c r="H66" i="56"/>
  <c r="H73" i="56"/>
  <c r="I67" i="57"/>
  <c r="C76" i="57"/>
  <c r="B75" i="56"/>
  <c r="B75" i="55"/>
  <c r="N82" i="54"/>
  <c r="K82" i="54"/>
  <c r="H82" i="54"/>
  <c r="E82" i="54"/>
  <c r="H72" i="54"/>
  <c r="H71" i="54"/>
  <c r="H70" i="54"/>
  <c r="H73" i="54" s="1"/>
  <c r="B69" i="54"/>
  <c r="B73" i="54" s="1"/>
  <c r="H65" i="54"/>
  <c r="H64" i="54"/>
  <c r="H63" i="54"/>
  <c r="B62" i="54"/>
  <c r="B66" i="54" s="1"/>
  <c r="H58" i="54"/>
  <c r="H57" i="54"/>
  <c r="B56" i="54"/>
  <c r="B59" i="54" s="1"/>
  <c r="O83" i="53"/>
  <c r="L83" i="53"/>
  <c r="I83" i="53"/>
  <c r="F83" i="53"/>
  <c r="I73" i="53"/>
  <c r="I72" i="53"/>
  <c r="I71" i="53"/>
  <c r="C70" i="53"/>
  <c r="C74" i="53" s="1"/>
  <c r="I66" i="53"/>
  <c r="I65" i="53"/>
  <c r="I64" i="53"/>
  <c r="C63" i="53"/>
  <c r="C67" i="53" s="1"/>
  <c r="I59" i="53"/>
  <c r="I58" i="53"/>
  <c r="C57" i="53"/>
  <c r="C60" i="53" s="1"/>
  <c r="O83" i="52"/>
  <c r="L83" i="52"/>
  <c r="I83" i="52"/>
  <c r="F83" i="52"/>
  <c r="I73" i="52"/>
  <c r="I72" i="52"/>
  <c r="I71" i="52"/>
  <c r="C70" i="52"/>
  <c r="C74" i="52" s="1"/>
  <c r="I66" i="52"/>
  <c r="I65" i="52"/>
  <c r="I64" i="52"/>
  <c r="C63" i="52"/>
  <c r="C67" i="52" s="1"/>
  <c r="I59" i="52"/>
  <c r="I58" i="52"/>
  <c r="C57" i="52"/>
  <c r="C60" i="52" s="1"/>
  <c r="O83" i="51"/>
  <c r="L83" i="51"/>
  <c r="I83" i="51"/>
  <c r="F83" i="51"/>
  <c r="I73" i="51"/>
  <c r="I72" i="51"/>
  <c r="I71" i="51"/>
  <c r="C70" i="51"/>
  <c r="C74" i="51" s="1"/>
  <c r="I66" i="51"/>
  <c r="I65" i="51"/>
  <c r="I64" i="51"/>
  <c r="C63" i="51"/>
  <c r="C67" i="51" s="1"/>
  <c r="I59" i="51"/>
  <c r="I58" i="51"/>
  <c r="C57" i="51"/>
  <c r="C60" i="51" s="1"/>
  <c r="C85" i="47"/>
  <c r="L83" i="17"/>
  <c r="C75" i="56" l="1"/>
  <c r="C76" i="56" s="1"/>
  <c r="C76" i="52"/>
  <c r="C75" i="55"/>
  <c r="H66" i="54"/>
  <c r="D77" i="57"/>
  <c r="O85" i="57" s="1"/>
  <c r="I60" i="53"/>
  <c r="I74" i="53"/>
  <c r="D76" i="53" s="1"/>
  <c r="D77" i="53" s="1"/>
  <c r="F85" i="53" s="1"/>
  <c r="I67" i="53"/>
  <c r="I60" i="52"/>
  <c r="I67" i="52"/>
  <c r="I74" i="52"/>
  <c r="I60" i="51"/>
  <c r="I67" i="51"/>
  <c r="I74" i="51"/>
  <c r="C76" i="55"/>
  <c r="E84" i="55" s="1"/>
  <c r="H59" i="54"/>
  <c r="C75" i="54" s="1"/>
  <c r="C76" i="54" s="1"/>
  <c r="E84" i="54" s="1"/>
  <c r="B75" i="54"/>
  <c r="C76" i="53"/>
  <c r="D76" i="52"/>
  <c r="D77" i="52" s="1"/>
  <c r="F85" i="52" s="1"/>
  <c r="C76" i="51"/>
  <c r="D76" i="51" l="1"/>
  <c r="D77" i="51" s="1"/>
  <c r="F85" i="51" s="1"/>
  <c r="O83" i="50"/>
  <c r="I83" i="50"/>
  <c r="F83" i="50"/>
  <c r="I73" i="50"/>
  <c r="I72" i="50"/>
  <c r="I71" i="50"/>
  <c r="C70" i="50"/>
  <c r="C74" i="50" s="1"/>
  <c r="I66" i="50"/>
  <c r="I65" i="50"/>
  <c r="I64" i="50"/>
  <c r="C63" i="50"/>
  <c r="C67" i="50" s="1"/>
  <c r="I59" i="50"/>
  <c r="I58" i="50"/>
  <c r="C57" i="50"/>
  <c r="C60" i="50" s="1"/>
  <c r="I60" i="50" l="1"/>
  <c r="I74" i="50"/>
  <c r="I67" i="50"/>
  <c r="C76" i="50"/>
  <c r="D76" i="50" l="1"/>
  <c r="D77" i="50" s="1"/>
  <c r="O83" i="49"/>
  <c r="L83" i="49"/>
  <c r="I83" i="49"/>
  <c r="F83" i="49"/>
  <c r="F85" i="50" l="1"/>
  <c r="I85" i="50"/>
  <c r="I73" i="49"/>
  <c r="I72" i="49"/>
  <c r="I71" i="49"/>
  <c r="C70" i="49"/>
  <c r="C74" i="49" s="1"/>
  <c r="I66" i="49"/>
  <c r="I65" i="49"/>
  <c r="I64" i="49"/>
  <c r="C63" i="49"/>
  <c r="C67" i="49" s="1"/>
  <c r="I59" i="49"/>
  <c r="I58" i="49"/>
  <c r="C57" i="49"/>
  <c r="C60" i="49" s="1"/>
  <c r="F83" i="48"/>
  <c r="I73" i="48"/>
  <c r="I72" i="48"/>
  <c r="I71" i="48"/>
  <c r="C70" i="48"/>
  <c r="C74" i="48" s="1"/>
  <c r="I66" i="48"/>
  <c r="I65" i="48"/>
  <c r="I64" i="48"/>
  <c r="C63" i="48"/>
  <c r="C67" i="48" s="1"/>
  <c r="I59" i="48"/>
  <c r="I58" i="48"/>
  <c r="C57" i="48"/>
  <c r="C60" i="48" s="1"/>
  <c r="I74" i="49" l="1"/>
  <c r="I60" i="49"/>
  <c r="I74" i="48"/>
  <c r="I67" i="48"/>
  <c r="I60" i="48"/>
  <c r="C76" i="49"/>
  <c r="I67" i="49"/>
  <c r="C76" i="48"/>
  <c r="I83" i="48"/>
  <c r="O83" i="47"/>
  <c r="L83" i="47"/>
  <c r="F83" i="47"/>
  <c r="I73" i="47"/>
  <c r="I72" i="47"/>
  <c r="I71" i="47"/>
  <c r="C70" i="47"/>
  <c r="C74" i="47" s="1"/>
  <c r="I66" i="47"/>
  <c r="I65" i="47"/>
  <c r="I64" i="47"/>
  <c r="C63" i="47"/>
  <c r="C67" i="47" s="1"/>
  <c r="I59" i="47"/>
  <c r="I58" i="47"/>
  <c r="C57" i="47"/>
  <c r="C60" i="47" s="1"/>
  <c r="I60" i="47" l="1"/>
  <c r="D76" i="48"/>
  <c r="D77" i="48" s="1"/>
  <c r="F85" i="48" s="1"/>
  <c r="I74" i="47"/>
  <c r="I67" i="47"/>
  <c r="D76" i="49"/>
  <c r="C76" i="47"/>
  <c r="I83" i="47"/>
  <c r="O83" i="41"/>
  <c r="L83" i="41"/>
  <c r="I73" i="41"/>
  <c r="I72" i="41"/>
  <c r="I71" i="41"/>
  <c r="C70" i="41"/>
  <c r="C74" i="41" s="1"/>
  <c r="I66" i="41"/>
  <c r="I65" i="41"/>
  <c r="I64" i="41"/>
  <c r="C63" i="41"/>
  <c r="C67" i="41" s="1"/>
  <c r="I59" i="41"/>
  <c r="I58" i="41"/>
  <c r="C57" i="41"/>
  <c r="C60" i="41" s="1"/>
  <c r="I73" i="40"/>
  <c r="I72" i="40"/>
  <c r="I71" i="40"/>
  <c r="C70" i="40"/>
  <c r="C74" i="40" s="1"/>
  <c r="I66" i="40"/>
  <c r="I65" i="40"/>
  <c r="I64" i="40"/>
  <c r="C63" i="40"/>
  <c r="C67" i="40" s="1"/>
  <c r="I59" i="40"/>
  <c r="I58" i="40"/>
  <c r="C57" i="40"/>
  <c r="C60" i="40" s="1"/>
  <c r="C76" i="41" l="1"/>
  <c r="D76" i="47"/>
  <c r="I74" i="40"/>
  <c r="I67" i="40"/>
  <c r="I60" i="40"/>
  <c r="I74" i="41"/>
  <c r="I67" i="41"/>
  <c r="I60" i="41"/>
  <c r="C76" i="40"/>
  <c r="D76" i="40" l="1"/>
  <c r="D77" i="40" s="1"/>
  <c r="I85" i="40" s="1"/>
  <c r="D76" i="41"/>
  <c r="O83" i="36" l="1"/>
  <c r="L83" i="36"/>
  <c r="I73" i="36"/>
  <c r="I72" i="36"/>
  <c r="I71" i="36"/>
  <c r="C70" i="36"/>
  <c r="C74" i="36" s="1"/>
  <c r="I66" i="36"/>
  <c r="I65" i="36"/>
  <c r="I64" i="36"/>
  <c r="C63" i="36"/>
  <c r="C67" i="36" s="1"/>
  <c r="I59" i="36"/>
  <c r="I58" i="36"/>
  <c r="C57" i="36"/>
  <c r="C60" i="36" s="1"/>
  <c r="I74" i="36" l="1"/>
  <c r="I67" i="36"/>
  <c r="I60" i="36"/>
  <c r="C76" i="36"/>
  <c r="O83" i="24"/>
  <c r="L83" i="24"/>
  <c r="I73" i="24"/>
  <c r="I72" i="24"/>
  <c r="I71" i="24"/>
  <c r="C70" i="24"/>
  <c r="C74" i="24" s="1"/>
  <c r="I66" i="24"/>
  <c r="I65" i="24"/>
  <c r="I64" i="24"/>
  <c r="C63" i="24"/>
  <c r="C67" i="24" s="1"/>
  <c r="I59" i="24"/>
  <c r="I58" i="24"/>
  <c r="C57" i="24"/>
  <c r="C60" i="24" s="1"/>
  <c r="I74" i="24" l="1"/>
  <c r="I60" i="24"/>
  <c r="I67" i="24"/>
  <c r="D76" i="36"/>
  <c r="D77" i="36" s="1"/>
  <c r="C76" i="24"/>
  <c r="L85" i="36" l="1"/>
  <c r="O85" i="36"/>
  <c r="D76" i="24"/>
  <c r="D77" i="24" s="1"/>
  <c r="L85" i="24" l="1"/>
  <c r="O85" i="24"/>
  <c r="L83" i="26"/>
  <c r="I73" i="26"/>
  <c r="I72" i="26"/>
  <c r="I71" i="26"/>
  <c r="C70" i="26"/>
  <c r="C74" i="26" s="1"/>
  <c r="I66" i="26"/>
  <c r="I65" i="26"/>
  <c r="I64" i="26"/>
  <c r="C63" i="26"/>
  <c r="C67" i="26" s="1"/>
  <c r="I59" i="26"/>
  <c r="I58" i="26"/>
  <c r="C57" i="26"/>
  <c r="C60" i="26" s="1"/>
  <c r="I74" i="26" l="1"/>
  <c r="I67" i="26"/>
  <c r="I60" i="26"/>
  <c r="C76" i="26"/>
  <c r="D76" i="26" l="1"/>
  <c r="D77" i="26" s="1"/>
  <c r="O85" i="26" s="1"/>
  <c r="O83" i="16"/>
  <c r="L83" i="16"/>
  <c r="I73" i="16"/>
  <c r="I72" i="16"/>
  <c r="I71" i="16"/>
  <c r="C70" i="16"/>
  <c r="C74" i="16" s="1"/>
  <c r="I66" i="16"/>
  <c r="I65" i="16"/>
  <c r="I64" i="16"/>
  <c r="C63" i="16"/>
  <c r="C67" i="16" s="1"/>
  <c r="I59" i="16"/>
  <c r="I58" i="16"/>
  <c r="C57" i="16"/>
  <c r="C60" i="16" s="1"/>
  <c r="I60" i="16" l="1"/>
  <c r="I74" i="16"/>
  <c r="I67" i="16"/>
  <c r="C76" i="16"/>
  <c r="D76" i="16" l="1"/>
  <c r="D77" i="16" s="1"/>
  <c r="H72" i="32"/>
  <c r="H71" i="32"/>
  <c r="H70" i="32"/>
  <c r="B69" i="32"/>
  <c r="B73" i="32" s="1"/>
  <c r="H65" i="32"/>
  <c r="H64" i="32"/>
  <c r="H63" i="32"/>
  <c r="B62" i="32"/>
  <c r="B66" i="32" s="1"/>
  <c r="H58" i="32"/>
  <c r="H57" i="32"/>
  <c r="B56" i="32"/>
  <c r="B59" i="32" s="1"/>
  <c r="L85" i="16" l="1"/>
  <c r="O85" i="16"/>
  <c r="B75" i="32"/>
  <c r="H73" i="32"/>
  <c r="H66" i="32"/>
  <c r="H59" i="32"/>
  <c r="K82" i="32"/>
  <c r="N82" i="32"/>
  <c r="C75" i="32" l="1"/>
  <c r="C76" i="32" s="1"/>
  <c r="N84" i="32" s="1"/>
  <c r="N82" i="28" l="1"/>
  <c r="K82" i="28"/>
  <c r="H72" i="28"/>
  <c r="H71" i="28"/>
  <c r="H70" i="28"/>
  <c r="B69" i="28"/>
  <c r="B73" i="28" s="1"/>
  <c r="H65" i="28"/>
  <c r="H64" i="28"/>
  <c r="H63" i="28"/>
  <c r="B62" i="28"/>
  <c r="B66" i="28" s="1"/>
  <c r="H58" i="28"/>
  <c r="H57" i="28"/>
  <c r="B56" i="28"/>
  <c r="B59" i="28" s="1"/>
  <c r="O83" i="27"/>
  <c r="I73" i="27"/>
  <c r="I72" i="27"/>
  <c r="I71" i="27"/>
  <c r="C70" i="27"/>
  <c r="C74" i="27" s="1"/>
  <c r="I66" i="27"/>
  <c r="I65" i="27"/>
  <c r="I64" i="27"/>
  <c r="C63" i="27"/>
  <c r="C67" i="27" s="1"/>
  <c r="I59" i="27"/>
  <c r="I58" i="27"/>
  <c r="C57" i="27"/>
  <c r="C60" i="27" s="1"/>
  <c r="O83" i="22"/>
  <c r="L83" i="22"/>
  <c r="I73" i="22"/>
  <c r="I72" i="22"/>
  <c r="I71" i="22"/>
  <c r="C70" i="22"/>
  <c r="C74" i="22" s="1"/>
  <c r="I66" i="22"/>
  <c r="I65" i="22"/>
  <c r="I64" i="22"/>
  <c r="C63" i="22"/>
  <c r="C67" i="22" s="1"/>
  <c r="I59" i="22"/>
  <c r="I58" i="22"/>
  <c r="C57" i="22"/>
  <c r="C60" i="22" s="1"/>
  <c r="O83" i="21"/>
  <c r="L83" i="21"/>
  <c r="I73" i="21"/>
  <c r="I72" i="21"/>
  <c r="I71" i="21"/>
  <c r="C70" i="21"/>
  <c r="C74" i="21" s="1"/>
  <c r="I66" i="21"/>
  <c r="I65" i="21"/>
  <c r="I64" i="21"/>
  <c r="C63" i="21"/>
  <c r="C67" i="21" s="1"/>
  <c r="I59" i="21"/>
  <c r="I58" i="21"/>
  <c r="C57" i="21"/>
  <c r="C60" i="21" s="1"/>
  <c r="I73" i="19"/>
  <c r="I72" i="19"/>
  <c r="I71" i="19"/>
  <c r="C70" i="19"/>
  <c r="C74" i="19" s="1"/>
  <c r="I66" i="19"/>
  <c r="I65" i="19"/>
  <c r="I64" i="19"/>
  <c r="C63" i="19"/>
  <c r="C67" i="19" s="1"/>
  <c r="I59" i="19"/>
  <c r="I58" i="19"/>
  <c r="C57" i="19"/>
  <c r="C60" i="19" s="1"/>
  <c r="O83" i="18"/>
  <c r="L83" i="18"/>
  <c r="I73" i="18"/>
  <c r="I72" i="18"/>
  <c r="I71" i="18"/>
  <c r="C70" i="18"/>
  <c r="C74" i="18" s="1"/>
  <c r="I66" i="18"/>
  <c r="I65" i="18"/>
  <c r="I64" i="18"/>
  <c r="C63" i="18"/>
  <c r="C67" i="18" s="1"/>
  <c r="I59" i="18"/>
  <c r="I58" i="18"/>
  <c r="C57" i="18"/>
  <c r="C60" i="18" s="1"/>
  <c r="I73" i="17"/>
  <c r="I72" i="17"/>
  <c r="I71" i="17"/>
  <c r="C70" i="17"/>
  <c r="C74" i="17" s="1"/>
  <c r="I66" i="17"/>
  <c r="I65" i="17"/>
  <c r="I64" i="17"/>
  <c r="C63" i="17"/>
  <c r="C67" i="17" s="1"/>
  <c r="I59" i="17"/>
  <c r="I58" i="17"/>
  <c r="C57" i="17"/>
  <c r="C60" i="17" s="1"/>
  <c r="O83" i="7"/>
  <c r="L83" i="7"/>
  <c r="I73" i="14"/>
  <c r="I72" i="14"/>
  <c r="I71" i="14"/>
  <c r="C70" i="14"/>
  <c r="C74" i="14" s="1"/>
  <c r="I66" i="14"/>
  <c r="I65" i="14"/>
  <c r="I64" i="14"/>
  <c r="C63" i="14"/>
  <c r="C67" i="14" s="1"/>
  <c r="I59" i="14"/>
  <c r="I58" i="14"/>
  <c r="C57" i="14"/>
  <c r="C60" i="14" s="1"/>
  <c r="C76" i="22" l="1"/>
  <c r="I60" i="22"/>
  <c r="B75" i="28"/>
  <c r="H73" i="28"/>
  <c r="H66" i="28"/>
  <c r="H59" i="28"/>
  <c r="C76" i="17"/>
  <c r="I67" i="27"/>
  <c r="I60" i="27"/>
  <c r="I74" i="22"/>
  <c r="I67" i="22"/>
  <c r="I74" i="21"/>
  <c r="I67" i="21"/>
  <c r="I60" i="21"/>
  <c r="I74" i="19"/>
  <c r="C76" i="19"/>
  <c r="I67" i="19"/>
  <c r="I60" i="19"/>
  <c r="I74" i="18"/>
  <c r="I67" i="18"/>
  <c r="I60" i="18"/>
  <c r="I74" i="17"/>
  <c r="I67" i="17"/>
  <c r="I60" i="17"/>
  <c r="I74" i="14"/>
  <c r="I67" i="14"/>
  <c r="I74" i="27"/>
  <c r="L83" i="27"/>
  <c r="C76" i="27"/>
  <c r="C76" i="21"/>
  <c r="C76" i="18"/>
  <c r="I60" i="14"/>
  <c r="C76" i="14"/>
  <c r="I73" i="13"/>
  <c r="I72" i="13"/>
  <c r="I71" i="13"/>
  <c r="C70" i="13"/>
  <c r="C74" i="13" s="1"/>
  <c r="I66" i="13"/>
  <c r="I65" i="13"/>
  <c r="I64" i="13"/>
  <c r="C63" i="13"/>
  <c r="C67" i="13" s="1"/>
  <c r="I59" i="13"/>
  <c r="I58" i="13"/>
  <c r="C57" i="13"/>
  <c r="C60" i="13" s="1"/>
  <c r="D76" i="18" l="1"/>
  <c r="D77" i="18" s="1"/>
  <c r="O85" i="18" s="1"/>
  <c r="D76" i="22"/>
  <c r="D77" i="22" s="1"/>
  <c r="O85" i="22" s="1"/>
  <c r="D76" i="17"/>
  <c r="D76" i="19"/>
  <c r="D77" i="19" s="1"/>
  <c r="O85" i="19" s="1"/>
  <c r="D76" i="14"/>
  <c r="D77" i="14" s="1"/>
  <c r="O85" i="14" s="1"/>
  <c r="C75" i="28"/>
  <c r="C76" i="28" s="1"/>
  <c r="N84" i="28" s="1"/>
  <c r="D76" i="27"/>
  <c r="D77" i="27" s="1"/>
  <c r="O85" i="27" s="1"/>
  <c r="D76" i="21"/>
  <c r="D77" i="21" s="1"/>
  <c r="I60" i="13"/>
  <c r="I74" i="13"/>
  <c r="I67" i="13"/>
  <c r="C76" i="13"/>
  <c r="C84" i="11"/>
  <c r="O83" i="11" s="1"/>
  <c r="I73" i="11"/>
  <c r="I72" i="11"/>
  <c r="I71" i="11"/>
  <c r="C70" i="11"/>
  <c r="C74" i="11" s="1"/>
  <c r="I66" i="11"/>
  <c r="I65" i="11"/>
  <c r="I64" i="11"/>
  <c r="C63" i="11"/>
  <c r="C67" i="11" s="1"/>
  <c r="I58" i="11"/>
  <c r="I59" i="11"/>
  <c r="C57" i="11"/>
  <c r="C60" i="11" s="1"/>
  <c r="C70" i="7"/>
  <c r="C74" i="7" s="1"/>
  <c r="C63" i="7"/>
  <c r="C67" i="7" s="1"/>
  <c r="C57" i="7"/>
  <c r="C60" i="7" s="1"/>
  <c r="I71" i="7"/>
  <c r="I73" i="7"/>
  <c r="I72" i="7"/>
  <c r="I66" i="7"/>
  <c r="I65" i="7"/>
  <c r="I64" i="7"/>
  <c r="I59" i="7"/>
  <c r="I58" i="7"/>
  <c r="L85" i="21" l="1"/>
  <c r="O85" i="21"/>
  <c r="I83" i="11"/>
  <c r="D77" i="17"/>
  <c r="L85" i="17" s="1"/>
  <c r="L83" i="11"/>
  <c r="I67" i="11"/>
  <c r="D76" i="13"/>
  <c r="I60" i="11"/>
  <c r="I74" i="11"/>
  <c r="F83" i="11"/>
  <c r="I60" i="7"/>
  <c r="C76" i="11"/>
  <c r="C76" i="7"/>
  <c r="I74" i="7"/>
  <c r="I67" i="7"/>
  <c r="D77" i="13" l="1"/>
  <c r="O85" i="13" s="1"/>
  <c r="D76" i="11"/>
  <c r="D77" i="11" s="1"/>
  <c r="D76" i="7"/>
  <c r="D77" i="7" s="1"/>
  <c r="O85" i="7" s="1"/>
  <c r="L85" i="13" l="1"/>
</calcChain>
</file>

<file path=xl/sharedStrings.xml><?xml version="1.0" encoding="utf-8"?>
<sst xmlns="http://schemas.openxmlformats.org/spreadsheetml/2006/main" count="5338" uniqueCount="417">
  <si>
    <t>Domaine d'activité</t>
  </si>
  <si>
    <t>Nom de l'entreprise</t>
  </si>
  <si>
    <t>B</t>
  </si>
  <si>
    <t>Equivalent 2 points</t>
  </si>
  <si>
    <t>Equivalent 3 points</t>
  </si>
  <si>
    <t>Equivalent 1 point</t>
  </si>
  <si>
    <t>Equivalent 0 point</t>
  </si>
  <si>
    <t>1 - QUALITE</t>
  </si>
  <si>
    <t>A</t>
  </si>
  <si>
    <t>C</t>
  </si>
  <si>
    <t>D</t>
  </si>
  <si>
    <t>TOTAL</t>
  </si>
  <si>
    <t>Inscrire 3</t>
  </si>
  <si>
    <t>Inscrire 2</t>
  </si>
  <si>
    <t>Inscrire 1</t>
  </si>
  <si>
    <t>Inscrire 0</t>
  </si>
  <si>
    <t>Politique de Garantie</t>
  </si>
  <si>
    <t>2 – PERFORMANCES ACHATS</t>
  </si>
  <si>
    <t>Compétitivité et prix</t>
  </si>
  <si>
    <t>Conditions de paiement</t>
  </si>
  <si>
    <t>3 – LOGISTIQUE</t>
  </si>
  <si>
    <t>A : Très Satisfaisant</t>
  </si>
  <si>
    <t>B : Satisfaisant</t>
  </si>
  <si>
    <t>C : Acceptable</t>
  </si>
  <si>
    <t>D : Insatisfaisant</t>
  </si>
  <si>
    <t xml:space="preserve">TOTAL = </t>
  </si>
  <si>
    <t>Date</t>
  </si>
  <si>
    <t>Note sur 20</t>
  </si>
  <si>
    <t>Type de partenaire (à cocher)</t>
  </si>
  <si>
    <t>Partenaire de service</t>
  </si>
  <si>
    <t>Fournisseur</t>
  </si>
  <si>
    <t>Statut</t>
  </si>
  <si>
    <t>NINEA</t>
  </si>
  <si>
    <t>RC</t>
  </si>
  <si>
    <t>Adresse</t>
  </si>
  <si>
    <t>Site Web</t>
  </si>
  <si>
    <t>Autres contacts</t>
  </si>
  <si>
    <t>1) Identité du fournisseur</t>
  </si>
  <si>
    <t>Nom</t>
  </si>
  <si>
    <t>Téléphone</t>
  </si>
  <si>
    <t>Email</t>
  </si>
  <si>
    <t>Fonction</t>
  </si>
  <si>
    <t>Réactivité</t>
  </si>
  <si>
    <t>Appréciation qualitative</t>
  </si>
  <si>
    <t>Identification du partenaire</t>
  </si>
  <si>
    <t>Agrément ?</t>
  </si>
  <si>
    <t>b) A la fin de la période d'évaluation :</t>
  </si>
  <si>
    <t>Contacter (autre fournisseur):</t>
  </si>
  <si>
    <t>En cas de rupture de stock de :</t>
  </si>
  <si>
    <t>Autres remarques</t>
  </si>
  <si>
    <t xml:space="preserve">NOTE QUALITE SUR </t>
  </si>
  <si>
    <t>Pas évalué</t>
  </si>
  <si>
    <t>TOTAL DES POINTS SUR</t>
  </si>
  <si>
    <t>Inscrire x (minsucule)</t>
  </si>
  <si>
    <t>Inscrire x (minscule)</t>
  </si>
  <si>
    <t>Inscrire x (minuscule)</t>
  </si>
  <si>
    <t>Coefficient</t>
  </si>
  <si>
    <t>a) En continu, au cours de la période d'évaluation (1an)</t>
  </si>
  <si>
    <t>Historique des incidents (à réinitialiser à la fin de chaque évaluation)</t>
  </si>
  <si>
    <t>OUI</t>
  </si>
  <si>
    <t xml:space="preserve">NOTE SUR 20 </t>
  </si>
  <si>
    <t>3)  Evaluation du fournisseur</t>
  </si>
  <si>
    <t>2) Compléments</t>
  </si>
  <si>
    <t>4) Historique des évaluations</t>
  </si>
  <si>
    <t>Date prévue</t>
  </si>
  <si>
    <t>Début d'activité avec le fournisseur</t>
  </si>
  <si>
    <t>Date d'agrément</t>
  </si>
  <si>
    <t>2e évaluation
(+ 1 an)</t>
  </si>
  <si>
    <t>3e évaluation
(+ 2 ans)</t>
  </si>
  <si>
    <t>4e évaluation
(+3 ans)</t>
  </si>
  <si>
    <t>5e évaluation
(+ 4 ans)</t>
  </si>
  <si>
    <t>Date de début d'activité avec le fournisseur</t>
  </si>
  <si>
    <t>Pharmacie Malick SY</t>
  </si>
  <si>
    <t>X</t>
  </si>
  <si>
    <t>Pharmacie</t>
  </si>
  <si>
    <t>Avenue Malick Sy Dakar</t>
  </si>
  <si>
    <t>Dr Mandiaye Ndoye</t>
  </si>
  <si>
    <t>Nafissatou Diagne</t>
  </si>
  <si>
    <t>x</t>
  </si>
  <si>
    <t>Air liquide</t>
  </si>
  <si>
    <t>Oxygène et produits désinfectants</t>
  </si>
  <si>
    <t>Nafissatou Ndoye Fall</t>
  </si>
  <si>
    <t>LIMAMOU MEDIC</t>
  </si>
  <si>
    <t>Consommables et matériels</t>
  </si>
  <si>
    <t>SARL</t>
  </si>
  <si>
    <t>0054061201R1</t>
  </si>
  <si>
    <t>SNDKR 2015A3930</t>
  </si>
  <si>
    <t>Parcelles Assainies unité12 N°372</t>
  </si>
  <si>
    <t>Balla Diop Sylla</t>
  </si>
  <si>
    <t>Contact principal</t>
  </si>
  <si>
    <t>BIO 24</t>
  </si>
  <si>
    <t>CAPLIN POINT</t>
  </si>
  <si>
    <t>GIE LA PERFECTION</t>
  </si>
  <si>
    <t>INSA BIOMEDICAL</t>
  </si>
  <si>
    <t>PRONET</t>
  </si>
  <si>
    <t>SAM IMPRESSION</t>
  </si>
  <si>
    <t>TECHNOSUD</t>
  </si>
  <si>
    <t>VALDAFRIQUE</t>
  </si>
  <si>
    <t>Fatou gningue faye</t>
  </si>
  <si>
    <t>Commercial</t>
  </si>
  <si>
    <t>Rufisque</t>
  </si>
  <si>
    <t>Médecin pharmacien</t>
  </si>
  <si>
    <t>Assistante</t>
  </si>
  <si>
    <t>Responsable des ventes santé</t>
  </si>
  <si>
    <t>nafissatou.ndoye@airliquide.com</t>
  </si>
  <si>
    <t>Aissatou Leye Ciss</t>
  </si>
  <si>
    <t>Assistante des ventes</t>
  </si>
  <si>
    <t>aissatou.ciss@airliquide.com</t>
  </si>
  <si>
    <t>Responsable</t>
  </si>
  <si>
    <t>Laboratories LTD</t>
  </si>
  <si>
    <t>Médecin conseil</t>
  </si>
  <si>
    <t>amir101fr@yahoo.fr</t>
  </si>
  <si>
    <t>Ndiaye Jean Louis</t>
  </si>
  <si>
    <t>Délégué médical</t>
  </si>
  <si>
    <t>jeanlouis.ndiaye@yahoo.fr</t>
  </si>
  <si>
    <t>limamoumedicsenegal@gmail.com</t>
  </si>
  <si>
    <t>Dr Amir Maiga</t>
  </si>
  <si>
    <t>GIE</t>
  </si>
  <si>
    <t>Oumy Senghor</t>
  </si>
  <si>
    <t>Abdou Karim Bakhayokho</t>
  </si>
  <si>
    <t>Cathérine Siga Ndour</t>
  </si>
  <si>
    <t>Nettoyage des locaux</t>
  </si>
  <si>
    <t>Samson</t>
  </si>
  <si>
    <t>Impression</t>
  </si>
  <si>
    <t>Laboratoires</t>
  </si>
  <si>
    <t>9, rue de Than BP 3294 Dakar</t>
  </si>
  <si>
    <t>SA</t>
  </si>
  <si>
    <t>2998/B</t>
  </si>
  <si>
    <t>00186312G3</t>
  </si>
  <si>
    <t>valdafrique@orange.sn</t>
  </si>
  <si>
    <t>SHAM INFORMATIQUE</t>
  </si>
  <si>
    <t>SN-DKR 2015.M.12518</t>
  </si>
  <si>
    <t>Ndiaye Mouhamed</t>
  </si>
  <si>
    <t>shaminformatique@yahoo.fr</t>
  </si>
  <si>
    <t>6605B</t>
  </si>
  <si>
    <t>0017344 2G3</t>
  </si>
  <si>
    <t>KM 3,5 Boulevard du Centenaire de la Commune dakar</t>
  </si>
  <si>
    <t>Front de terre</t>
  </si>
  <si>
    <t>0033697-2-C3</t>
  </si>
  <si>
    <t>203021364B</t>
  </si>
  <si>
    <t>Castors Immeuble Seydou Nourou Tall</t>
  </si>
  <si>
    <t>3S SOCIETE SENEGALAISE DE SECURITE</t>
  </si>
  <si>
    <t>Qualité des produits ou services</t>
  </si>
  <si>
    <t>Respect du délai de livraison ou délai d'intervention</t>
  </si>
  <si>
    <t>Respect des quantités livrées/commandées ou des modalités d'intervention</t>
  </si>
  <si>
    <t>Flexibilité (délais exceptionnels de livraison des services ou produits, quantités exceptionnelles)</t>
  </si>
  <si>
    <t>N/A</t>
  </si>
  <si>
    <t>13 , rue Saint-Michel x A.K. Bourgi Dakar BP: 5246 FANN Dakar</t>
  </si>
  <si>
    <t>www.labibio24.sn</t>
  </si>
  <si>
    <t>Dr Siby</t>
  </si>
  <si>
    <t>Bioologiste chef</t>
  </si>
  <si>
    <t>bioxxiv@orange.sn</t>
  </si>
  <si>
    <t>Installation et Maintenance Ascenseur</t>
  </si>
  <si>
    <t>Ndiaye</t>
  </si>
  <si>
    <t>technicien</t>
  </si>
  <si>
    <t>SENJET LABO Clinique Raja</t>
  </si>
  <si>
    <t>Liberté 6 extension N° 166</t>
  </si>
  <si>
    <t>Pr Modou O Kane</t>
  </si>
  <si>
    <t>Biologiste</t>
  </si>
  <si>
    <t>Gardiennage et sécurité</t>
  </si>
  <si>
    <t>Mr Sow</t>
  </si>
  <si>
    <t>ARLINGTON</t>
  </si>
  <si>
    <t>CLIMATISATION</t>
  </si>
  <si>
    <t>99A1615</t>
  </si>
  <si>
    <t>Avenue du sénégal x reims</t>
  </si>
  <si>
    <t>Niang Mateugue</t>
  </si>
  <si>
    <t>teugueniang@gmail.com</t>
  </si>
  <si>
    <t>Excellent Laboratoire excellent partenaire</t>
  </si>
  <si>
    <t>remise 12% sur les produits, et règlement sur 30 j</t>
  </si>
  <si>
    <t>MEDICAL DISTRIBUTION</t>
  </si>
  <si>
    <t>Consommables et Equipements</t>
  </si>
  <si>
    <t>Sarl</t>
  </si>
  <si>
    <t>49497671Y1</t>
  </si>
  <si>
    <t>SN.DKR.2015.E.2252</t>
  </si>
  <si>
    <t>Nord foire cité bceao</t>
  </si>
  <si>
    <t>www.medicaldistribution.sn</t>
  </si>
  <si>
    <t>Diariatou Lo</t>
  </si>
  <si>
    <t>TECOM</t>
  </si>
  <si>
    <t>0045003141.2D2</t>
  </si>
  <si>
    <t>DKR-2012B497</t>
  </si>
  <si>
    <t>39 Scat urbam</t>
  </si>
  <si>
    <t>Mr Diop</t>
  </si>
  <si>
    <t>tecom10@yahoo,fr</t>
  </si>
  <si>
    <t>EBG / DIGITAL STORES</t>
  </si>
  <si>
    <t>Electroménager, matériel de bureau</t>
  </si>
  <si>
    <t>0044016342V3</t>
  </si>
  <si>
    <t>DKR2001-B-8154</t>
  </si>
  <si>
    <t>Corniche soumbedioune</t>
  </si>
  <si>
    <t>Fatou kiné ndao</t>
  </si>
  <si>
    <t>Responsable showroom</t>
  </si>
  <si>
    <t>fatoukine.ndao@digitalstores.sn</t>
  </si>
  <si>
    <t>OMT MEDICAL SYSTEMS</t>
  </si>
  <si>
    <t>Distribution de système d'exploration, d'imagerie et de diagnostic échographe</t>
  </si>
  <si>
    <t>Mamelles</t>
  </si>
  <si>
    <t>Frederic Balme</t>
  </si>
  <si>
    <t>contact@omtmscom</t>
  </si>
  <si>
    <t>Monsieur Ntap</t>
  </si>
  <si>
    <t>338502523/338645816</t>
  </si>
  <si>
    <t>Extincteur</t>
  </si>
  <si>
    <t>generalntab1@gmail,com</t>
  </si>
  <si>
    <t>GENERAL NTAB</t>
  </si>
  <si>
    <t>0047122972 C1</t>
  </si>
  <si>
    <t>SN DKR-2012-A-17833</t>
  </si>
  <si>
    <t>Sicap rue 10 villa 7</t>
  </si>
  <si>
    <t xml:space="preserve"> </t>
  </si>
  <si>
    <t>Ngayta sarr</t>
  </si>
  <si>
    <t>27063252B2</t>
  </si>
  <si>
    <t>pharmaciemalicksy@yahoo.fr</t>
  </si>
  <si>
    <t>Parcelles Assainies</t>
  </si>
  <si>
    <t>Scat urbam</t>
  </si>
  <si>
    <t>SN DAKAR 2018 A 16984</t>
  </si>
  <si>
    <t>nguessan_samson@yahoo.fr</t>
  </si>
  <si>
    <t>Le prestataire accuse des retards dans la délivrance du service tout le temps et ne respecte pas tous ses engagements ( étiquette pour equipement et rapport)</t>
  </si>
  <si>
    <t>/</t>
  </si>
  <si>
    <t xml:space="preserve"> ü</t>
  </si>
  <si>
    <t>Castor zone de captage</t>
  </si>
  <si>
    <t>BISHRI MEDICAL</t>
  </si>
  <si>
    <t>0061192511C</t>
  </si>
  <si>
    <t>SN.DKR.2016A24715</t>
  </si>
  <si>
    <t>Fourniture de consommables et médicaments</t>
  </si>
  <si>
    <t>Mamadou FAYE</t>
  </si>
  <si>
    <t>bishrimedical@gmail.com</t>
  </si>
  <si>
    <t>-</t>
  </si>
  <si>
    <t>FALL MADINA PHYTO</t>
  </si>
  <si>
    <t>Traitement phytosanitaire</t>
  </si>
  <si>
    <t>005943685 1A1</t>
  </si>
  <si>
    <t>SN DKR 2018 A 2775</t>
  </si>
  <si>
    <t>Médina rue 1xBlaise Diagne</t>
  </si>
  <si>
    <t>Matar FALL</t>
  </si>
  <si>
    <t>SN.DKR.2017.A.15515</t>
  </si>
  <si>
    <t>GLOBAL BATIMENT</t>
  </si>
  <si>
    <t>Publicité</t>
  </si>
  <si>
    <t>commercialglobalbatservices@gmail.com</t>
  </si>
  <si>
    <t>77 681 36 11</t>
  </si>
  <si>
    <t>Responsable commerciale</t>
  </si>
  <si>
    <t>NDIAYE Alioune Badara</t>
  </si>
  <si>
    <t>INFORMATICS FOR ALL</t>
  </si>
  <si>
    <t>Logiciel CRM</t>
  </si>
  <si>
    <t>Bineta FALL</t>
  </si>
  <si>
    <t>edev.aminit@gmail.com</t>
  </si>
  <si>
    <t>Responsable commercial</t>
  </si>
  <si>
    <t>Pharmacie Médina</t>
  </si>
  <si>
    <t>Dr ATTYE</t>
  </si>
  <si>
    <t>Rue 29x Blaise Diagne</t>
  </si>
  <si>
    <t>INTERTECH</t>
  </si>
  <si>
    <t>TECHNOLOGIE SERVICE</t>
  </si>
  <si>
    <t>Mamadou KANTE</t>
  </si>
  <si>
    <t>Directeur</t>
  </si>
  <si>
    <t>Cité Keur gorgui</t>
  </si>
  <si>
    <t>77 635 53 69</t>
  </si>
  <si>
    <t>  Electricité Générale - Froid Général - Courant Faible</t>
  </si>
  <si>
    <t> Sécurité Incendie - Hydraulique - Maintenance Industrielle</t>
  </si>
  <si>
    <t>intertechsn@yahoo.fr</t>
  </si>
  <si>
    <t>SOTELMED</t>
  </si>
  <si>
    <t>92 A - 2888</t>
  </si>
  <si>
    <t>DELTA MEDICAL</t>
  </si>
  <si>
    <t>Fournitures médicales</t>
  </si>
  <si>
    <t>Assane Naar</t>
  </si>
  <si>
    <t>11 rue Thiong</t>
  </si>
  <si>
    <t>Directeur commercial</t>
  </si>
  <si>
    <t>Abdala Karim</t>
  </si>
  <si>
    <t>77 450 27 53</t>
  </si>
  <si>
    <t>delta@deltamedical,sn</t>
  </si>
  <si>
    <t>karim.abdallah@deltamedical.sn</t>
  </si>
  <si>
    <t>084731-2B2</t>
  </si>
  <si>
    <t>091B-573</t>
  </si>
  <si>
    <t>www,tcs,sn</t>
  </si>
  <si>
    <t>Fourniture de consommables et médicaments
Fourniture d'équipements médicaux</t>
  </si>
  <si>
    <t>94x95 Sacré-cœur pyrotechnique</t>
  </si>
  <si>
    <t>Resposable technique</t>
  </si>
  <si>
    <t>tmbaye@techserv.sn</t>
  </si>
  <si>
    <t>Mbaye</t>
  </si>
  <si>
    <t>36x10Jules Féry</t>
  </si>
  <si>
    <t>Dr Malick</t>
  </si>
  <si>
    <t>Pharmacien</t>
  </si>
  <si>
    <t>bole1000@hotmail.fr</t>
  </si>
  <si>
    <t>SALOUM PHARMA</t>
  </si>
  <si>
    <t>M,Fall</t>
  </si>
  <si>
    <t>Responsable technique</t>
  </si>
  <si>
    <t>338679230; 782084771</t>
  </si>
  <si>
    <t>OPTESIS</t>
  </si>
  <si>
    <t>Logiciel Odoo</t>
  </si>
  <si>
    <t>Ibrahima gueye</t>
  </si>
  <si>
    <t>BOULANGERIE MACHALLAH</t>
  </si>
  <si>
    <t>Boulangerie</t>
  </si>
  <si>
    <t>Liberté 6 Extension</t>
  </si>
  <si>
    <t>Mody Diole</t>
  </si>
  <si>
    <t>77 940 86 29</t>
  </si>
  <si>
    <t>COSPUB</t>
  </si>
  <si>
    <t>Appareils biomédicaux</t>
  </si>
  <si>
    <t>SN DKR 2020 B 13152</t>
  </si>
  <si>
    <t>500 Rte de l'aéroport Yoff</t>
  </si>
  <si>
    <t>NIANG</t>
  </si>
  <si>
    <t>medicalcosn@gmail.com</t>
  </si>
  <si>
    <t>DHI</t>
  </si>
  <si>
    <t>Systèmes de sûreté (Vidéosurveillance, alarmes anti-intrusion, contrôle d'accès)</t>
  </si>
  <si>
    <t xml:space="preserve">004200284 2Z2 </t>
  </si>
  <si>
    <t xml:space="preserve">SNDKR 2010 B 5434 </t>
  </si>
  <si>
    <t xml:space="preserve">20 Bld Djily Mbaye </t>
  </si>
  <si>
    <t>Mamadou Cissé</t>
  </si>
  <si>
    <t>mamadou.cisse@dhisn.com</t>
  </si>
  <si>
    <t>DUNDAL DAKAR</t>
  </si>
  <si>
    <t>Excellent fournisseur de légumes</t>
  </si>
  <si>
    <t>EYONE</t>
  </si>
  <si>
    <t>Henri Gueye</t>
  </si>
  <si>
    <t>henri.gueye@eyone.net
joseph.quenum@eyone.net</t>
  </si>
  <si>
    <t>Sicap Baobab N°673/B</t>
  </si>
  <si>
    <t>SNDKR2015B23291</t>
  </si>
  <si>
    <t>Informatique, édition logiciel</t>
  </si>
  <si>
    <t>ENTRETIEN MATERIEL MEDICAL</t>
  </si>
  <si>
    <t>LA SAINTLOUISIENNE</t>
  </si>
  <si>
    <t>ALIMENTATION (FRUITS, LEGUMES)</t>
  </si>
  <si>
    <t xml:space="preserve">55 Liberté 6 extension </t>
  </si>
  <si>
    <t>Fatou Sall</t>
  </si>
  <si>
    <t>propriétaire</t>
  </si>
  <si>
    <t>77 633 56 18</t>
  </si>
  <si>
    <t>SNDKR2013B176</t>
  </si>
  <si>
    <t>ibg@optesis.com</t>
  </si>
  <si>
    <t>221/A foire</t>
  </si>
  <si>
    <t>Nettoyage linge</t>
  </si>
  <si>
    <t>221/A Foire</t>
  </si>
  <si>
    <t>0056846852R2</t>
  </si>
  <si>
    <t>SNDKR2015B21440</t>
  </si>
  <si>
    <t>SAPHIR CONSULTING</t>
  </si>
  <si>
    <t>Informatique, logiciel Qualipro</t>
  </si>
  <si>
    <t>Nourhene Mechergui</t>
  </si>
  <si>
    <t>commercial@saphirconsult.com</t>
  </si>
  <si>
    <t>96 B 1683</t>
  </si>
  <si>
    <t>0088600-2A3</t>
  </si>
  <si>
    <t>90-B-463</t>
  </si>
  <si>
    <t>0053702-2G2</t>
  </si>
  <si>
    <t>Aboubakrile Diop</t>
  </si>
  <si>
    <t>77 107 78 77 - 76 857 48 67</t>
  </si>
  <si>
    <t>ALIMENTAIRES (légumes et fruits)</t>
  </si>
  <si>
    <t>689364922R1</t>
  </si>
  <si>
    <t>SN DKR 2018 A 16817</t>
  </si>
  <si>
    <t>2565537752 R1</t>
  </si>
  <si>
    <t>89 - A - 2086</t>
  </si>
  <si>
    <t>SIRET</t>
  </si>
  <si>
    <t>140 rue de Rennes, 75 006 Paris, France</t>
  </si>
  <si>
    <t>www.saphirconsult.com</t>
  </si>
  <si>
    <t>SOPE NABY ALIOUNE &amp; FRERES</t>
  </si>
  <si>
    <t>Boucherie &amp; Charcuterie</t>
  </si>
  <si>
    <t>En cours</t>
  </si>
  <si>
    <t>Grand Yoff</t>
  </si>
  <si>
    <t>Alioune Badara FAYE</t>
  </si>
  <si>
    <t>77 353 61 67/76 582 33 84</t>
  </si>
  <si>
    <t>0058413 2Z3</t>
  </si>
  <si>
    <t>SN DKR …. 93 B 576</t>
  </si>
  <si>
    <t>SGLM</t>
  </si>
  <si>
    <t>Laboratoire d'analyses</t>
  </si>
  <si>
    <t>0068738152A2</t>
  </si>
  <si>
    <t>SN DKR 2018 - B - 15613</t>
  </si>
  <si>
    <t>Plateau</t>
  </si>
  <si>
    <t>Dr Diémé</t>
  </si>
  <si>
    <t>Yaya_DIEME@hotmail.com</t>
  </si>
  <si>
    <t>Pas d'activité avec NEST en 2021</t>
  </si>
  <si>
    <t>08/21/2020</t>
  </si>
  <si>
    <t>30/07/201</t>
  </si>
  <si>
    <t>Pas d'activité avec NEST</t>
  </si>
  <si>
    <t>remise 12% et règlement le 15 du mois suivant la livraison</t>
  </si>
  <si>
    <t xml:space="preserve">Bon fournisseur de proximité. </t>
  </si>
  <si>
    <t>CONSULTEAM SN</t>
  </si>
  <si>
    <t>Gestion déchets biomédicaux</t>
  </si>
  <si>
    <t>Ouakam mamelles</t>
  </si>
  <si>
    <t>Eric Stephen TAMANE</t>
  </si>
  <si>
    <t>77 226 47 68</t>
  </si>
  <si>
    <t>Chef d'entreprise</t>
  </si>
  <si>
    <t>ericstephenguilhemm@gmail,com</t>
  </si>
  <si>
    <t>CNI</t>
  </si>
  <si>
    <t>18GA34722</t>
  </si>
  <si>
    <r>
      <rPr>
        <sz val="36"/>
        <color rgb="FFC00000"/>
        <rFont val="Calibri"/>
        <family val="2"/>
        <scheme val="minor"/>
      </rPr>
      <t>.</t>
    </r>
    <r>
      <rPr>
        <sz val="14"/>
        <color theme="1"/>
        <rFont val="Calibri"/>
        <family val="2"/>
        <scheme val="minor"/>
      </rPr>
      <t>Défauts (taches, perforations) dans certains vetements livrés. Analyser l'éventualité de travailler avec un autre prestataire,</t>
    </r>
  </si>
  <si>
    <t>6e évaluation
(+ 4 ans)</t>
  </si>
  <si>
    <t>6e évaluation
(+ 5 ans)</t>
  </si>
  <si>
    <t>Retard de dépôt des fiches d'intervention causant des retards d'enregistrements.</t>
  </si>
  <si>
    <t>Excellent prestataire, très disponible</t>
  </si>
  <si>
    <t xml:space="preserve">Beaucoup de retard dans les interventions. Mais reste un prestataire de qualité. </t>
  </si>
  <si>
    <t>Borasse AIDARA</t>
  </si>
  <si>
    <t>77 237 44 89</t>
  </si>
  <si>
    <t>www.sasecuritesecours.com</t>
  </si>
  <si>
    <t>10/11 Cité Ousmane Diop Sud Foire</t>
  </si>
  <si>
    <t>Informatiques, sécurité incendie.</t>
  </si>
  <si>
    <t>Avenue Blaise Diagne Rue 39</t>
  </si>
  <si>
    <t>www.performanceservices.sn</t>
  </si>
  <si>
    <t>accessoires Informatiques</t>
  </si>
  <si>
    <t>Nouveau prestataire</t>
  </si>
  <si>
    <t>Retard d'intervention dans la rédaction des rapports d'intervention. Mais reste un excellent prestataire.</t>
  </si>
  <si>
    <t>Le prestataire n'a pas respecté sa politique de garantie.</t>
  </si>
  <si>
    <t>Nous avons enregistré beaucoups de bugs cette année. Mais reste un excellent partenaire.</t>
  </si>
  <si>
    <t>Excellent fournisseur et très disponible</t>
  </si>
  <si>
    <t>Agent de sécurité très professionnels.</t>
  </si>
  <si>
    <t>Prestataire très professionnel, respectant les date d'intervention.</t>
  </si>
  <si>
    <t>Metrologie</t>
  </si>
  <si>
    <t>Km 19 route de rufisque x petit mbao</t>
  </si>
  <si>
    <t>47804182V</t>
  </si>
  <si>
    <t>SN DKR 2013 B 6246</t>
  </si>
  <si>
    <t>www.lame.sn</t>
  </si>
  <si>
    <t>Lamine Ba</t>
  </si>
  <si>
    <t>Directeur adjoint</t>
  </si>
  <si>
    <t>77 804 35 67</t>
  </si>
  <si>
    <t>contact@lame.sn</t>
  </si>
  <si>
    <t>LAME</t>
  </si>
  <si>
    <t>RC DKR 2007 B 2694</t>
  </si>
  <si>
    <t>2684000 2B2</t>
  </si>
  <si>
    <t>contact@performanceservice,sn</t>
  </si>
  <si>
    <t>SUARL</t>
  </si>
  <si>
    <t xml:space="preserve">Politique de garantie non respectée par le prestataire. </t>
  </si>
  <si>
    <t>Pas d'exercice en 2021</t>
  </si>
  <si>
    <t>Pas d'exercice en 2022</t>
  </si>
  <si>
    <t>Pas d'activité avec NEST en 2022</t>
  </si>
  <si>
    <t>Cathéter</t>
  </si>
  <si>
    <t xml:space="preserve">gestion des déchets </t>
  </si>
  <si>
    <t>SN DKR 2021 B 3494</t>
  </si>
  <si>
    <t xml:space="preserve">Mbao Horizon </t>
  </si>
  <si>
    <t>contact@catheter.sn</t>
  </si>
  <si>
    <t>8344228 2d2</t>
  </si>
  <si>
    <t>Perfomance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</si>
</sst>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rgb="FF8064A2"/>
      <name val="Calibri"/>
      <family val="2"/>
      <scheme val="minor"/>
    </font>
    <font>
      <sz val="14"/>
      <color rgb="FF8064A2"/>
      <name val="Calibri"/>
      <family val="2"/>
      <scheme val="minor"/>
    </font>
    <font>
      <sz val="18"/>
      <color rgb="FF8064A2"/>
      <name val="Calibri"/>
      <family val="2"/>
      <scheme val="minor"/>
    </font>
    <font>
      <u/>
      <sz val="20"/>
      <color rgb="FF8064A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00B050"/>
      <name val="Wingdings"/>
      <charset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36"/>
      <color rgb="FFC00000"/>
      <name val="Calibri"/>
      <family val="2"/>
      <scheme val="minor"/>
    </font>
    <font>
      <sz val="14"/>
      <color theme="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/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78">
    <xf numFmtId="0" fontId="0" fillId="0" borderId="0" xfId="0"/>
    <xf numFmtId="0" fontId="3" fillId="9" borderId="11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vertical="center" wrapText="1"/>
    </xf>
    <xf numFmtId="14" fontId="3" fillId="0" borderId="43" xfId="0" applyNumberFormat="1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4" fillId="9" borderId="36" xfId="0" applyFont="1" applyFill="1" applyBorder="1" applyAlignment="1">
      <alignment horizontal="left" vertical="center"/>
    </xf>
    <xf numFmtId="0" fontId="4" fillId="9" borderId="37" xfId="0" applyFont="1" applyFill="1" applyBorder="1" applyAlignment="1">
      <alignment vertical="center"/>
    </xf>
    <xf numFmtId="0" fontId="4" fillId="9" borderId="38" xfId="0" applyFont="1" applyFill="1" applyBorder="1" applyAlignment="1">
      <alignment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20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9" borderId="44" xfId="0" applyFont="1" applyFill="1" applyBorder="1" applyAlignment="1">
      <alignment horizontal="center" vertical="center"/>
    </xf>
    <xf numFmtId="0" fontId="3" fillId="9" borderId="4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vertical="center"/>
    </xf>
    <xf numFmtId="0" fontId="3" fillId="9" borderId="13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4" fillId="9" borderId="24" xfId="0" applyFont="1" applyFill="1" applyBorder="1" applyAlignment="1">
      <alignment horizontal="left" vertical="center"/>
    </xf>
    <xf numFmtId="0" fontId="3" fillId="9" borderId="25" xfId="0" applyFont="1" applyFill="1" applyBorder="1" applyAlignment="1">
      <alignment horizontal="left" vertical="center"/>
    </xf>
    <xf numFmtId="0" fontId="3" fillId="9" borderId="26" xfId="0" applyFont="1" applyFill="1" applyBorder="1" applyAlignment="1">
      <alignment horizontal="left" vertical="center"/>
    </xf>
    <xf numFmtId="0" fontId="3" fillId="9" borderId="37" xfId="0" applyFont="1" applyFill="1" applyBorder="1" applyAlignment="1">
      <alignment horizontal="left" vertical="center"/>
    </xf>
    <xf numFmtId="0" fontId="3" fillId="9" borderId="38" xfId="0" applyFont="1" applyFill="1" applyBorder="1" applyAlignment="1">
      <alignment horizontal="left" vertical="center"/>
    </xf>
    <xf numFmtId="0" fontId="3" fillId="6" borderId="49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51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5" xfId="0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4" borderId="53" xfId="0" applyFont="1" applyFill="1" applyBorder="1" applyAlignment="1">
      <alignment horizontal="center" vertical="center" wrapText="1"/>
    </xf>
    <xf numFmtId="0" fontId="3" fillId="5" borderId="51" xfId="0" applyFont="1" applyFill="1" applyBorder="1" applyAlignment="1">
      <alignment horizontal="center" vertical="center" wrapText="1"/>
    </xf>
    <xf numFmtId="0" fontId="3" fillId="5" borderId="53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0" fontId="3" fillId="7" borderId="60" xfId="0" applyFont="1" applyFill="1" applyBorder="1" applyAlignment="1">
      <alignment horizontal="center" vertical="center" wrapText="1"/>
    </xf>
    <xf numFmtId="0" fontId="3" fillId="8" borderId="51" xfId="0" applyFont="1" applyFill="1" applyBorder="1" applyAlignment="1">
      <alignment horizontal="center" vertical="center" wrapText="1"/>
    </xf>
    <xf numFmtId="0" fontId="3" fillId="8" borderId="55" xfId="0" applyFont="1" applyFill="1" applyBorder="1" applyAlignment="1">
      <alignment vertical="center" wrapText="1"/>
    </xf>
    <xf numFmtId="0" fontId="3" fillId="8" borderId="56" xfId="0" applyFont="1" applyFill="1" applyBorder="1" applyAlignment="1">
      <alignment horizontal="center" vertical="center" wrapText="1"/>
    </xf>
    <xf numFmtId="0" fontId="3" fillId="8" borderId="54" xfId="0" applyFont="1" applyFill="1" applyBorder="1" applyAlignment="1">
      <alignment horizontal="center" vertical="center" wrapText="1"/>
    </xf>
    <xf numFmtId="0" fontId="3" fillId="8" borderId="55" xfId="0" applyFont="1" applyFill="1" applyBorder="1" applyAlignment="1">
      <alignment horizontal="center" vertical="center" wrapText="1"/>
    </xf>
    <xf numFmtId="0" fontId="3" fillId="9" borderId="57" xfId="0" applyFont="1" applyFill="1" applyBorder="1" applyAlignment="1">
      <alignment horizontal="center" vertical="center" wrapText="1"/>
    </xf>
    <xf numFmtId="0" fontId="3" fillId="9" borderId="5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3" fillId="9" borderId="18" xfId="0" applyFont="1" applyFill="1" applyBorder="1" applyAlignment="1">
      <alignment horizontal="center" vertical="center" wrapText="1"/>
    </xf>
    <xf numFmtId="0" fontId="4" fillId="9" borderId="25" xfId="0" applyFont="1" applyFill="1" applyBorder="1" applyAlignment="1">
      <alignment horizontal="left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9" borderId="66" xfId="0" applyFont="1" applyFill="1" applyBorder="1" applyAlignment="1">
      <alignment horizontal="center" vertical="center"/>
    </xf>
    <xf numFmtId="0" fontId="3" fillId="9" borderId="56" xfId="0" applyFont="1" applyFill="1" applyBorder="1" applyAlignment="1">
      <alignment horizontal="center" vertical="center"/>
    </xf>
    <xf numFmtId="0" fontId="3" fillId="9" borderId="56" xfId="0" applyFont="1" applyFill="1" applyBorder="1" applyAlignment="1">
      <alignment horizontal="center" vertical="center" wrapText="1"/>
    </xf>
    <xf numFmtId="0" fontId="3" fillId="9" borderId="54" xfId="0" applyFont="1" applyFill="1" applyBorder="1" applyAlignment="1">
      <alignment horizontal="center" vertical="center"/>
    </xf>
    <xf numFmtId="0" fontId="3" fillId="9" borderId="67" xfId="0" applyFont="1" applyFill="1" applyBorder="1" applyAlignment="1">
      <alignment horizontal="center" vertical="center" wrapText="1"/>
    </xf>
    <xf numFmtId="0" fontId="4" fillId="9" borderId="36" xfId="0" applyFont="1" applyFill="1" applyBorder="1" applyAlignment="1">
      <alignment horizontal="left" vertical="center" wrapText="1"/>
    </xf>
    <xf numFmtId="0" fontId="3" fillId="4" borderId="68" xfId="0" applyFont="1" applyFill="1" applyBorder="1" applyAlignment="1">
      <alignment horizontal="center" vertical="center" wrapText="1"/>
    </xf>
    <xf numFmtId="0" fontId="3" fillId="5" borderId="69" xfId="0" applyFont="1" applyFill="1" applyBorder="1" applyAlignment="1">
      <alignment horizontal="center" vertical="center" wrapText="1"/>
    </xf>
    <xf numFmtId="0" fontId="3" fillId="3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4" borderId="71" xfId="0" applyFont="1" applyFill="1" applyBorder="1" applyAlignment="1">
      <alignment horizontal="center" vertical="center" wrapText="1"/>
    </xf>
    <xf numFmtId="0" fontId="3" fillId="5" borderId="72" xfId="0" applyFont="1" applyFill="1" applyBorder="1" applyAlignment="1">
      <alignment horizontal="center" vertical="center" wrapText="1"/>
    </xf>
    <xf numFmtId="0" fontId="3" fillId="3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14" fontId="3" fillId="0" borderId="23" xfId="0" applyNumberFormat="1" applyFont="1" applyFill="1" applyBorder="1" applyAlignment="1">
      <alignment horizontal="center" vertical="center"/>
    </xf>
    <xf numFmtId="0" fontId="3" fillId="9" borderId="74" xfId="0" applyFont="1" applyFill="1" applyBorder="1" applyAlignment="1">
      <alignment horizontal="center" vertical="center"/>
    </xf>
    <xf numFmtId="0" fontId="3" fillId="9" borderId="75" xfId="0" applyFont="1" applyFill="1" applyBorder="1" applyAlignment="1">
      <alignment horizontal="center" vertical="center"/>
    </xf>
    <xf numFmtId="0" fontId="4" fillId="9" borderId="61" xfId="0" applyFont="1" applyFill="1" applyBorder="1" applyAlignment="1">
      <alignment horizontal="left" vertical="center"/>
    </xf>
    <xf numFmtId="0" fontId="4" fillId="9" borderId="62" xfId="0" applyFont="1" applyFill="1" applyBorder="1" applyAlignment="1">
      <alignment vertical="center"/>
    </xf>
    <xf numFmtId="0" fontId="0" fillId="9" borderId="62" xfId="0" applyFont="1" applyFill="1" applyBorder="1" applyAlignment="1">
      <alignment horizontal="left" vertical="center"/>
    </xf>
    <xf numFmtId="0" fontId="3" fillId="2" borderId="61" xfId="0" applyFont="1" applyFill="1" applyBorder="1" applyAlignment="1">
      <alignment horizontal="left" vertical="center"/>
    </xf>
    <xf numFmtId="0" fontId="3" fillId="2" borderId="61" xfId="0" applyFont="1" applyFill="1" applyBorder="1" applyAlignment="1">
      <alignment vertical="center"/>
    </xf>
    <xf numFmtId="0" fontId="3" fillId="2" borderId="62" xfId="0" applyFont="1" applyFill="1" applyBorder="1" applyAlignment="1">
      <alignment vertical="center"/>
    </xf>
    <xf numFmtId="0" fontId="3" fillId="2" borderId="59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32" xfId="0" applyFont="1" applyFill="1" applyBorder="1" applyAlignment="1">
      <alignment vertical="center"/>
    </xf>
    <xf numFmtId="0" fontId="3" fillId="2" borderId="33" xfId="0" applyFont="1" applyFill="1" applyBorder="1" applyAlignment="1">
      <alignment vertical="center"/>
    </xf>
    <xf numFmtId="0" fontId="3" fillId="2" borderId="34" xfId="0" applyFont="1" applyFill="1" applyBorder="1" applyAlignment="1">
      <alignment vertical="center"/>
    </xf>
    <xf numFmtId="0" fontId="3" fillId="2" borderId="35" xfId="0" applyFont="1" applyFill="1" applyBorder="1" applyAlignment="1">
      <alignment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4" fillId="9" borderId="76" xfId="0" applyFont="1" applyFill="1" applyBorder="1" applyAlignment="1">
      <alignment horizontal="left" vertical="center" wrapText="1"/>
    </xf>
    <xf numFmtId="0" fontId="0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14" fontId="3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20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0" fillId="9" borderId="59" xfId="0" applyFont="1" applyFill="1" applyBorder="1" applyAlignment="1">
      <alignment horizontal="left" vertical="center"/>
    </xf>
    <xf numFmtId="0" fontId="3" fillId="9" borderId="46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0" fillId="0" borderId="0" xfId="0"/>
    <xf numFmtId="0" fontId="3" fillId="9" borderId="11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vertical="center" wrapText="1"/>
    </xf>
    <xf numFmtId="14" fontId="3" fillId="0" borderId="43" xfId="0" applyNumberFormat="1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4" fillId="9" borderId="36" xfId="0" applyFont="1" applyFill="1" applyBorder="1" applyAlignment="1">
      <alignment horizontal="left" vertical="center"/>
    </xf>
    <xf numFmtId="0" fontId="4" fillId="9" borderId="37" xfId="0" applyFont="1" applyFill="1" applyBorder="1" applyAlignment="1">
      <alignment vertical="center"/>
    </xf>
    <xf numFmtId="0" fontId="4" fillId="9" borderId="38" xfId="0" applyFont="1" applyFill="1" applyBorder="1" applyAlignment="1">
      <alignment vertical="center"/>
    </xf>
    <xf numFmtId="0" fontId="3" fillId="9" borderId="20" xfId="0" applyFont="1" applyFill="1" applyBorder="1" applyAlignment="1">
      <alignment horizontal="center" vertical="center"/>
    </xf>
    <xf numFmtId="0" fontId="3" fillId="9" borderId="44" xfId="0" applyFont="1" applyFill="1" applyBorder="1" applyAlignment="1">
      <alignment horizontal="center" vertical="center"/>
    </xf>
    <xf numFmtId="0" fontId="3" fillId="9" borderId="4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vertical="center"/>
    </xf>
    <xf numFmtId="0" fontId="3" fillId="9" borderId="13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4" fillId="9" borderId="24" xfId="0" applyFont="1" applyFill="1" applyBorder="1" applyAlignment="1">
      <alignment horizontal="left" vertical="center"/>
    </xf>
    <xf numFmtId="0" fontId="3" fillId="9" borderId="25" xfId="0" applyFont="1" applyFill="1" applyBorder="1" applyAlignment="1">
      <alignment horizontal="left" vertical="center"/>
    </xf>
    <xf numFmtId="0" fontId="3" fillId="9" borderId="26" xfId="0" applyFont="1" applyFill="1" applyBorder="1" applyAlignment="1">
      <alignment horizontal="left" vertical="center"/>
    </xf>
    <xf numFmtId="0" fontId="3" fillId="9" borderId="37" xfId="0" applyFont="1" applyFill="1" applyBorder="1" applyAlignment="1">
      <alignment horizontal="left" vertical="center"/>
    </xf>
    <xf numFmtId="0" fontId="3" fillId="9" borderId="38" xfId="0" applyFont="1" applyFill="1" applyBorder="1" applyAlignment="1">
      <alignment horizontal="left" vertical="center"/>
    </xf>
    <xf numFmtId="0" fontId="3" fillId="6" borderId="49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51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5" xfId="0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4" borderId="53" xfId="0" applyFont="1" applyFill="1" applyBorder="1" applyAlignment="1">
      <alignment horizontal="center" vertical="center" wrapText="1"/>
    </xf>
    <xf numFmtId="0" fontId="3" fillId="5" borderId="51" xfId="0" applyFont="1" applyFill="1" applyBorder="1" applyAlignment="1">
      <alignment horizontal="center" vertical="center" wrapText="1"/>
    </xf>
    <xf numFmtId="0" fontId="3" fillId="5" borderId="53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0" fontId="3" fillId="7" borderId="60" xfId="0" applyFont="1" applyFill="1" applyBorder="1" applyAlignment="1">
      <alignment horizontal="center" vertical="center" wrapText="1"/>
    </xf>
    <xf numFmtId="0" fontId="3" fillId="8" borderId="51" xfId="0" applyFont="1" applyFill="1" applyBorder="1" applyAlignment="1">
      <alignment horizontal="center" vertical="center" wrapText="1"/>
    </xf>
    <xf numFmtId="0" fontId="3" fillId="8" borderId="55" xfId="0" applyFont="1" applyFill="1" applyBorder="1" applyAlignment="1">
      <alignment vertical="center" wrapText="1"/>
    </xf>
    <xf numFmtId="0" fontId="3" fillId="8" borderId="56" xfId="0" applyFont="1" applyFill="1" applyBorder="1" applyAlignment="1">
      <alignment horizontal="center" vertical="center" wrapText="1"/>
    </xf>
    <xf numFmtId="0" fontId="3" fillId="8" borderId="54" xfId="0" applyFont="1" applyFill="1" applyBorder="1" applyAlignment="1">
      <alignment horizontal="center" vertical="center" wrapText="1"/>
    </xf>
    <xf numFmtId="0" fontId="3" fillId="8" borderId="55" xfId="0" applyFont="1" applyFill="1" applyBorder="1" applyAlignment="1">
      <alignment horizontal="center" vertical="center" wrapText="1"/>
    </xf>
    <xf numFmtId="0" fontId="3" fillId="9" borderId="57" xfId="0" applyFont="1" applyFill="1" applyBorder="1" applyAlignment="1">
      <alignment horizontal="center" vertical="center" wrapText="1"/>
    </xf>
    <xf numFmtId="0" fontId="3" fillId="9" borderId="5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3" fillId="9" borderId="18" xfId="0" applyFont="1" applyFill="1" applyBorder="1" applyAlignment="1">
      <alignment horizontal="center" vertical="center" wrapText="1"/>
    </xf>
    <xf numFmtId="0" fontId="4" fillId="9" borderId="25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center" vertical="center"/>
    </xf>
    <xf numFmtId="0" fontId="3" fillId="9" borderId="66" xfId="0" applyFont="1" applyFill="1" applyBorder="1" applyAlignment="1">
      <alignment horizontal="center" vertical="center"/>
    </xf>
    <xf numFmtId="0" fontId="3" fillId="9" borderId="56" xfId="0" applyFont="1" applyFill="1" applyBorder="1" applyAlignment="1">
      <alignment horizontal="center" vertical="center"/>
    </xf>
    <xf numFmtId="0" fontId="3" fillId="9" borderId="56" xfId="0" applyFont="1" applyFill="1" applyBorder="1" applyAlignment="1">
      <alignment horizontal="center" vertical="center" wrapText="1"/>
    </xf>
    <xf numFmtId="0" fontId="3" fillId="9" borderId="67" xfId="0" applyFont="1" applyFill="1" applyBorder="1" applyAlignment="1">
      <alignment horizontal="center" vertical="center" wrapText="1"/>
    </xf>
    <xf numFmtId="0" fontId="4" fillId="9" borderId="36" xfId="0" applyFont="1" applyFill="1" applyBorder="1" applyAlignment="1">
      <alignment horizontal="left" vertical="center" wrapText="1"/>
    </xf>
    <xf numFmtId="0" fontId="3" fillId="4" borderId="68" xfId="0" applyFont="1" applyFill="1" applyBorder="1" applyAlignment="1">
      <alignment horizontal="center" vertical="center" wrapText="1"/>
    </xf>
    <xf numFmtId="0" fontId="3" fillId="5" borderId="69" xfId="0" applyFont="1" applyFill="1" applyBorder="1" applyAlignment="1">
      <alignment horizontal="center" vertical="center" wrapText="1"/>
    </xf>
    <xf numFmtId="0" fontId="3" fillId="3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4" borderId="71" xfId="0" applyFont="1" applyFill="1" applyBorder="1" applyAlignment="1">
      <alignment horizontal="center" vertical="center" wrapText="1"/>
    </xf>
    <xf numFmtId="0" fontId="3" fillId="5" borderId="72" xfId="0" applyFont="1" applyFill="1" applyBorder="1" applyAlignment="1">
      <alignment horizontal="center" vertical="center" wrapText="1"/>
    </xf>
    <xf numFmtId="0" fontId="3" fillId="3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14" fontId="3" fillId="0" borderId="23" xfId="0" applyNumberFormat="1" applyFont="1" applyFill="1" applyBorder="1" applyAlignment="1">
      <alignment horizontal="center" vertical="center"/>
    </xf>
    <xf numFmtId="0" fontId="3" fillId="9" borderId="74" xfId="0" applyFont="1" applyFill="1" applyBorder="1" applyAlignment="1">
      <alignment horizontal="center" vertical="center"/>
    </xf>
    <xf numFmtId="0" fontId="3" fillId="9" borderId="75" xfId="0" applyFont="1" applyFill="1" applyBorder="1" applyAlignment="1">
      <alignment horizontal="center" vertical="center"/>
    </xf>
    <xf numFmtId="0" fontId="4" fillId="9" borderId="61" xfId="0" applyFont="1" applyFill="1" applyBorder="1" applyAlignment="1">
      <alignment horizontal="left" vertical="center"/>
    </xf>
    <xf numFmtId="0" fontId="4" fillId="9" borderId="62" xfId="0" applyFont="1" applyFill="1" applyBorder="1" applyAlignment="1">
      <alignment vertical="center"/>
    </xf>
    <xf numFmtId="0" fontId="0" fillId="9" borderId="62" xfId="0" applyFont="1" applyFill="1" applyBorder="1" applyAlignment="1">
      <alignment horizontal="left" vertical="center"/>
    </xf>
    <xf numFmtId="0" fontId="3" fillId="2" borderId="61" xfId="0" applyFont="1" applyFill="1" applyBorder="1" applyAlignment="1">
      <alignment horizontal="left" vertical="center"/>
    </xf>
    <xf numFmtId="0" fontId="3" fillId="2" borderId="61" xfId="0" applyFont="1" applyFill="1" applyBorder="1" applyAlignment="1">
      <alignment vertical="center"/>
    </xf>
    <xf numFmtId="0" fontId="3" fillId="2" borderId="62" xfId="0" applyFont="1" applyFill="1" applyBorder="1" applyAlignment="1">
      <alignment vertical="center"/>
    </xf>
    <xf numFmtId="0" fontId="3" fillId="2" borderId="59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32" xfId="0" applyFont="1" applyFill="1" applyBorder="1" applyAlignment="1">
      <alignment vertical="center"/>
    </xf>
    <xf numFmtId="0" fontId="3" fillId="2" borderId="33" xfId="0" applyFont="1" applyFill="1" applyBorder="1" applyAlignment="1">
      <alignment vertical="center"/>
    </xf>
    <xf numFmtId="0" fontId="3" fillId="2" borderId="34" xfId="0" applyFont="1" applyFill="1" applyBorder="1" applyAlignment="1">
      <alignment vertical="center"/>
    </xf>
    <xf numFmtId="0" fontId="3" fillId="2" borderId="35" xfId="0" applyFont="1" applyFill="1" applyBorder="1" applyAlignment="1">
      <alignment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4" fillId="9" borderId="76" xfId="0" applyFont="1" applyFill="1" applyBorder="1" applyAlignment="1">
      <alignment horizontal="left" vertical="center" wrapText="1"/>
    </xf>
    <xf numFmtId="0" fontId="0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14" fontId="3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20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9" borderId="4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14" fontId="13" fillId="0" borderId="23" xfId="0" applyNumberFormat="1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3" fillId="2" borderId="29" xfId="0" applyFont="1" applyFill="1" applyBorder="1" applyAlignment="1">
      <alignment vertical="center"/>
    </xf>
    <xf numFmtId="0" fontId="3" fillId="2" borderId="30" xfId="0" applyFont="1" applyFill="1" applyBorder="1" applyAlignment="1">
      <alignment vertical="center"/>
    </xf>
    <xf numFmtId="14" fontId="3" fillId="0" borderId="77" xfId="0" applyNumberFormat="1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vertical="center"/>
    </xf>
    <xf numFmtId="0" fontId="9" fillId="2" borderId="65" xfId="1" applyFill="1" applyBorder="1" applyAlignment="1">
      <alignment vertical="center"/>
    </xf>
    <xf numFmtId="0" fontId="3" fillId="2" borderId="65" xfId="0" applyFont="1" applyFill="1" applyBorder="1" applyAlignment="1">
      <alignment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14" fontId="13" fillId="0" borderId="23" xfId="0" applyNumberFormat="1" applyFont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164" fontId="3" fillId="0" borderId="23" xfId="0" applyNumberFormat="1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14" fontId="3" fillId="2" borderId="47" xfId="0" applyNumberFormat="1" applyFont="1" applyFill="1" applyBorder="1" applyAlignment="1">
      <alignment horizontal="center" vertical="center"/>
    </xf>
    <xf numFmtId="14" fontId="3" fillId="2" borderId="78" xfId="0" applyNumberFormat="1" applyFont="1" applyFill="1" applyBorder="1" applyAlignment="1">
      <alignment horizontal="center" vertical="center"/>
    </xf>
    <xf numFmtId="0" fontId="3" fillId="2" borderId="79" xfId="0" applyFont="1" applyFill="1" applyBorder="1" applyAlignment="1">
      <alignment horizontal="center" vertical="center"/>
    </xf>
    <xf numFmtId="0" fontId="3" fillId="2" borderId="80" xfId="0" applyFont="1" applyFill="1" applyBorder="1" applyAlignment="1">
      <alignment horizontal="center" vertical="center"/>
    </xf>
    <xf numFmtId="2" fontId="3" fillId="0" borderId="47" xfId="0" applyNumberFormat="1" applyFont="1" applyFill="1" applyBorder="1" applyAlignment="1">
      <alignment horizontal="center" vertical="center"/>
    </xf>
    <xf numFmtId="2" fontId="3" fillId="0" borderId="19" xfId="0" applyNumberFormat="1" applyFont="1" applyFill="1" applyBorder="1" applyAlignment="1">
      <alignment horizontal="center" vertical="center"/>
    </xf>
    <xf numFmtId="2" fontId="3" fillId="0" borderId="27" xfId="0" applyNumberFormat="1" applyFont="1" applyFill="1" applyBorder="1" applyAlignment="1">
      <alignment horizontal="center" vertical="center"/>
    </xf>
    <xf numFmtId="2" fontId="3" fillId="2" borderId="47" xfId="0" applyNumberFormat="1" applyFont="1" applyFill="1" applyBorder="1" applyAlignment="1">
      <alignment horizontal="center" vertical="center"/>
    </xf>
    <xf numFmtId="2" fontId="3" fillId="2" borderId="19" xfId="0" applyNumberFormat="1" applyFont="1" applyFill="1" applyBorder="1" applyAlignment="1">
      <alignment horizontal="center" vertical="center"/>
    </xf>
    <xf numFmtId="2" fontId="3" fillId="2" borderId="27" xfId="0" applyNumberFormat="1" applyFont="1" applyFill="1" applyBorder="1" applyAlignment="1">
      <alignment horizontal="center" vertical="center"/>
    </xf>
    <xf numFmtId="0" fontId="4" fillId="9" borderId="36" xfId="0" applyFont="1" applyFill="1" applyBorder="1" applyAlignment="1">
      <alignment horizontal="center" vertical="center" wrapText="1"/>
    </xf>
    <xf numFmtId="0" fontId="4" fillId="9" borderId="37" xfId="0" applyFont="1" applyFill="1" applyBorder="1" applyAlignment="1">
      <alignment horizontal="center" vertical="center" wrapText="1"/>
    </xf>
    <xf numFmtId="0" fontId="4" fillId="9" borderId="38" xfId="0" applyFont="1" applyFill="1" applyBorder="1" applyAlignment="1">
      <alignment horizontal="center" vertical="center" wrapText="1"/>
    </xf>
    <xf numFmtId="14" fontId="3" fillId="10" borderId="47" xfId="0" applyNumberFormat="1" applyFont="1" applyFill="1" applyBorder="1" applyAlignment="1">
      <alignment horizontal="center" vertical="center"/>
    </xf>
    <xf numFmtId="14" fontId="3" fillId="10" borderId="19" xfId="0" applyNumberFormat="1" applyFont="1" applyFill="1" applyBorder="1" applyAlignment="1">
      <alignment horizontal="center" vertical="center"/>
    </xf>
    <xf numFmtId="14" fontId="3" fillId="10" borderId="27" xfId="0" applyNumberFormat="1" applyFont="1" applyFill="1" applyBorder="1" applyAlignment="1">
      <alignment horizontal="center" vertical="center"/>
    </xf>
    <xf numFmtId="14" fontId="3" fillId="2" borderId="24" xfId="0" applyNumberFormat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4" fillId="9" borderId="36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4" fillId="9" borderId="38" xfId="0" applyFont="1" applyFill="1" applyBorder="1" applyAlignment="1">
      <alignment horizontal="center" vertical="center"/>
    </xf>
    <xf numFmtId="0" fontId="3" fillId="9" borderId="48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10" fillId="2" borderId="64" xfId="1" applyFont="1" applyFill="1" applyBorder="1" applyAlignment="1">
      <alignment horizontal="center" vertical="center"/>
    </xf>
    <xf numFmtId="0" fontId="9" fillId="2" borderId="65" xfId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14" fontId="3" fillId="2" borderId="36" xfId="0" applyNumberFormat="1" applyFont="1" applyFill="1" applyBorder="1" applyAlignment="1">
      <alignment horizontal="center" vertical="center"/>
    </xf>
    <xf numFmtId="14" fontId="3" fillId="2" borderId="37" xfId="0" applyNumberFormat="1" applyFont="1" applyFill="1" applyBorder="1" applyAlignment="1">
      <alignment horizontal="center" vertical="center"/>
    </xf>
    <xf numFmtId="14" fontId="3" fillId="2" borderId="38" xfId="0" applyNumberFormat="1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3" fillId="9" borderId="22" xfId="0" applyFont="1" applyFill="1" applyBorder="1" applyAlignment="1">
      <alignment horizontal="center" vertical="center"/>
    </xf>
    <xf numFmtId="14" fontId="3" fillId="2" borderId="25" xfId="0" applyNumberFormat="1" applyFont="1" applyFill="1" applyBorder="1" applyAlignment="1">
      <alignment horizontal="center" vertical="center"/>
    </xf>
    <xf numFmtId="14" fontId="3" fillId="2" borderId="26" xfId="0" applyNumberFormat="1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10" borderId="19" xfId="0" applyFont="1" applyFill="1" applyBorder="1" applyAlignment="1">
      <alignment horizontal="center" vertical="center"/>
    </xf>
    <xf numFmtId="0" fontId="3" fillId="10" borderId="27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9" fillId="2" borderId="28" xfId="1" applyFill="1" applyBorder="1" applyAlignment="1">
      <alignment horizontal="center" vertical="center"/>
    </xf>
    <xf numFmtId="14" fontId="11" fillId="2" borderId="36" xfId="0" applyNumberFormat="1" applyFont="1" applyFill="1" applyBorder="1" applyAlignment="1">
      <alignment horizontal="center" vertical="center"/>
    </xf>
    <xf numFmtId="14" fontId="11" fillId="2" borderId="37" xfId="0" applyNumberFormat="1" applyFont="1" applyFill="1" applyBorder="1" applyAlignment="1">
      <alignment horizontal="center" vertical="center"/>
    </xf>
    <xf numFmtId="14" fontId="11" fillId="2" borderId="38" xfId="0" applyNumberFormat="1" applyFont="1" applyFill="1" applyBorder="1" applyAlignment="1">
      <alignment horizontal="center" vertical="center"/>
    </xf>
    <xf numFmtId="0" fontId="11" fillId="2" borderId="61" xfId="0" applyFont="1" applyFill="1" applyBorder="1" applyAlignment="1">
      <alignment horizontal="center" vertical="center"/>
    </xf>
    <xf numFmtId="0" fontId="11" fillId="2" borderId="62" xfId="0" applyFont="1" applyFill="1" applyBorder="1" applyAlignment="1">
      <alignment horizontal="center" vertical="center"/>
    </xf>
    <xf numFmtId="0" fontId="11" fillId="2" borderId="59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15" fillId="2" borderId="65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 wrapText="1"/>
    </xf>
    <xf numFmtId="0" fontId="3" fillId="2" borderId="62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center"/>
    </xf>
    <xf numFmtId="0" fontId="10" fillId="2" borderId="32" xfId="1" applyFont="1" applyFill="1" applyBorder="1" applyAlignment="1">
      <alignment horizontal="center" vertical="center"/>
    </xf>
    <xf numFmtId="0" fontId="9" fillId="2" borderId="34" xfId="1" applyFill="1" applyBorder="1" applyAlignment="1">
      <alignment horizontal="center" vertical="center"/>
    </xf>
    <xf numFmtId="0" fontId="9" fillId="2" borderId="35" xfId="1" applyFill="1" applyBorder="1" applyAlignment="1">
      <alignment horizontal="center" vertical="center"/>
    </xf>
    <xf numFmtId="0" fontId="0" fillId="2" borderId="47" xfId="0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1" fontId="10" fillId="2" borderId="64" xfId="1" applyNumberFormat="1" applyFont="1" applyFill="1" applyBorder="1" applyAlignment="1">
      <alignment horizontal="center" vertical="center"/>
    </xf>
    <xf numFmtId="1" fontId="10" fillId="2" borderId="0" xfId="1" applyNumberFormat="1" applyFont="1" applyFill="1" applyBorder="1" applyAlignment="1">
      <alignment horizontal="center" vertical="center"/>
    </xf>
    <xf numFmtId="1" fontId="10" fillId="2" borderId="32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6" fillId="11" borderId="65" xfId="1" applyFont="1" applyFill="1" applyBorder="1" applyAlignment="1">
      <alignment horizontal="center" vertical="center"/>
    </xf>
    <xf numFmtId="0" fontId="16" fillId="11" borderId="34" xfId="1" applyFont="1" applyFill="1" applyBorder="1" applyAlignment="1">
      <alignment horizontal="center" vertical="center"/>
    </xf>
    <xf numFmtId="0" fontId="16" fillId="11" borderId="35" xfId="1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14" fontId="14" fillId="2" borderId="36" xfId="0" applyNumberFormat="1" applyFont="1" applyFill="1" applyBorder="1" applyAlignment="1">
      <alignment horizontal="center" vertical="center"/>
    </xf>
    <xf numFmtId="14" fontId="14" fillId="2" borderId="37" xfId="0" applyNumberFormat="1" applyFont="1" applyFill="1" applyBorder="1" applyAlignment="1">
      <alignment horizontal="center" vertical="center"/>
    </xf>
    <xf numFmtId="14" fontId="14" fillId="2" borderId="38" xfId="0" applyNumberFormat="1" applyFont="1" applyFill="1" applyBorder="1" applyAlignment="1">
      <alignment horizontal="center" vertical="center"/>
    </xf>
    <xf numFmtId="164" fontId="3" fillId="2" borderId="47" xfId="0" applyNumberFormat="1" applyFont="1" applyFill="1" applyBorder="1" applyAlignment="1">
      <alignment horizontal="center" vertical="center"/>
    </xf>
    <xf numFmtId="164" fontId="3" fillId="2" borderId="19" xfId="0" applyNumberFormat="1" applyFont="1" applyFill="1" applyBorder="1" applyAlignment="1">
      <alignment horizontal="center" vertical="center"/>
    </xf>
    <xf numFmtId="164" fontId="3" fillId="2" borderId="27" xfId="0" applyNumberFormat="1" applyFont="1" applyFill="1" applyBorder="1" applyAlignment="1">
      <alignment horizontal="center" vertical="center"/>
    </xf>
    <xf numFmtId="0" fontId="3" fillId="2" borderId="40" xfId="0" applyNumberFormat="1" applyFont="1" applyFill="1" applyBorder="1" applyAlignment="1">
      <alignment horizontal="center" vertical="center"/>
    </xf>
    <xf numFmtId="0" fontId="3" fillId="2" borderId="26" xfId="0" applyNumberFormat="1" applyFont="1" applyFill="1" applyBorder="1" applyAlignment="1">
      <alignment horizontal="center" vertical="center"/>
    </xf>
    <xf numFmtId="14" fontId="3" fillId="0" borderId="47" xfId="0" applyNumberFormat="1" applyFont="1" applyFill="1" applyBorder="1" applyAlignment="1">
      <alignment horizontal="center" vertical="center"/>
    </xf>
    <xf numFmtId="0" fontId="3" fillId="10" borderId="47" xfId="0" applyFont="1" applyFill="1" applyBorder="1" applyAlignment="1">
      <alignment horizontal="center" vertical="center"/>
    </xf>
    <xf numFmtId="0" fontId="18" fillId="2" borderId="29" xfId="0" applyFont="1" applyFill="1" applyBorder="1" applyAlignment="1">
      <alignment horizontal="center" vertical="center"/>
    </xf>
    <xf numFmtId="0" fontId="18" fillId="2" borderId="30" xfId="0" applyFont="1" applyFill="1" applyBorder="1" applyAlignment="1">
      <alignment horizontal="center" vertical="center"/>
    </xf>
    <xf numFmtId="0" fontId="9" fillId="11" borderId="65" xfId="1" applyFill="1" applyBorder="1" applyAlignment="1">
      <alignment horizontal="center" vertical="center"/>
    </xf>
    <xf numFmtId="3" fontId="3" fillId="2" borderId="40" xfId="0" applyNumberFormat="1" applyFont="1" applyFill="1" applyBorder="1" applyAlignment="1">
      <alignment horizontal="center" vertical="center"/>
    </xf>
    <xf numFmtId="0" fontId="3" fillId="2" borderId="39" xfId="0" applyNumberFormat="1" applyFont="1" applyFill="1" applyBorder="1" applyAlignment="1">
      <alignment horizontal="center" vertical="center"/>
    </xf>
    <xf numFmtId="0" fontId="3" fillId="2" borderId="36" xfId="0" applyNumberFormat="1" applyFont="1" applyFill="1" applyBorder="1" applyAlignment="1">
      <alignment horizontal="center" vertical="center"/>
    </xf>
    <xf numFmtId="0" fontId="3" fillId="2" borderId="37" xfId="0" applyNumberFormat="1" applyFont="1" applyFill="1" applyBorder="1" applyAlignment="1">
      <alignment horizontal="center" vertical="center"/>
    </xf>
    <xf numFmtId="0" fontId="3" fillId="2" borderId="38" xfId="0" applyNumberFormat="1" applyFont="1" applyFill="1" applyBorder="1" applyAlignment="1">
      <alignment horizontal="center" vertical="center"/>
    </xf>
    <xf numFmtId="14" fontId="12" fillId="2" borderId="36" xfId="0" applyNumberFormat="1" applyFont="1" applyFill="1" applyBorder="1" applyAlignment="1">
      <alignment horizontal="center" vertical="center"/>
    </xf>
    <xf numFmtId="14" fontId="12" fillId="2" borderId="37" xfId="0" applyNumberFormat="1" applyFont="1" applyFill="1" applyBorder="1" applyAlignment="1">
      <alignment horizontal="center" vertical="center"/>
    </xf>
    <xf numFmtId="14" fontId="12" fillId="2" borderId="38" xfId="0" applyNumberFormat="1" applyFont="1" applyFill="1" applyBorder="1" applyAlignment="1">
      <alignment horizontal="center" vertical="center"/>
    </xf>
    <xf numFmtId="0" fontId="3" fillId="10" borderId="48" xfId="0" applyFont="1" applyFill="1" applyBorder="1" applyAlignment="1">
      <alignment horizontal="center" vertical="center"/>
    </xf>
    <xf numFmtId="0" fontId="3" fillId="10" borderId="29" xfId="0" applyFont="1" applyFill="1" applyBorder="1" applyAlignment="1">
      <alignment horizontal="center" vertical="center"/>
    </xf>
    <xf numFmtId="0" fontId="3" fillId="10" borderId="30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1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issatou.ciss@airliquide.com" TargetMode="External"/><Relationship Id="rId1" Type="http://schemas.openxmlformats.org/officeDocument/2006/relationships/hyperlink" Target="mailto:nafissatou.ndoye@airliquide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mailto:karim.abdallah@deltamedical.sn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fatoukine.ndao@digitalstores.sn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generalntab1@gmail,com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eugueniang@gmail.com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mailto:contact@lame.sn" TargetMode="External"/><Relationship Id="rId1" Type="http://schemas.openxmlformats.org/officeDocument/2006/relationships/hyperlink" Target="http://www.lame.sn/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mailto:limamoumedicsenegal@gmail.com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://www.medicaldistribution.sn/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mailto:contact@omtmscom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hyperlink" Target="mailto:ibg@optesis.com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hyperlink" Target="mailto:contact@performanceservice,sn" TargetMode="External"/><Relationship Id="rId1" Type="http://schemas.openxmlformats.org/officeDocument/2006/relationships/hyperlink" Target="http://www.performanceservices.sn/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mailto:pharmaciemalicksy@yahoo.f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bioxxiv@orange.sn" TargetMode="External"/><Relationship Id="rId1" Type="http://schemas.openxmlformats.org/officeDocument/2006/relationships/hyperlink" Target="http://www.labibio24.sn/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mailto:nguessan_samson@yahoo.fr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http://www.saphirconsult.com/" TargetMode="Externa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://www.sasecuritesecours.com/" TargetMode="Externa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hyperlink" Target="mailto:shaminformatique@yahoo.fr" TargetMode="Externa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bishrimedical@gmail.com" TargetMode="Externa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4.bin"/><Relationship Id="rId1" Type="http://schemas.openxmlformats.org/officeDocument/2006/relationships/hyperlink" Target="mailto:tecom10@yahoo,fr" TargetMode="Externa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mailto:valdafrique@orange.sn" TargetMode="Externa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jeanlouis.ndiaye@yahoo.fr" TargetMode="External"/><Relationship Id="rId1" Type="http://schemas.openxmlformats.org/officeDocument/2006/relationships/hyperlink" Target="mailto:amir101fr@yahoo.fr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contact@catheter.sn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T87"/>
  <sheetViews>
    <sheetView topLeftCell="B71" zoomScale="60" zoomScaleNormal="67" zoomScalePageLayoutView="27" workbookViewId="0">
      <selection activeCell="E28" sqref="E28:G28"/>
    </sheetView>
  </sheetViews>
  <sheetFormatPr baseColWidth="10" defaultColWidth="11.42578125" defaultRowHeight="15" x14ac:dyDescent="0.25"/>
  <cols>
    <col min="1" max="1" width="6.28515625" style="118" customWidth="1"/>
    <col min="2" max="2" width="25.85546875" style="118" customWidth="1"/>
    <col min="3" max="3" width="17.5703125" style="118" customWidth="1"/>
    <col min="4" max="4" width="20.42578125" style="118" customWidth="1"/>
    <col min="5" max="5" width="17.7109375" style="118" customWidth="1"/>
    <col min="6" max="6" width="20.7109375" style="118" customWidth="1"/>
    <col min="7" max="8" width="18" style="118" customWidth="1"/>
    <col min="9" max="9" width="16.85546875" style="118" customWidth="1"/>
    <col min="10" max="10" width="17.42578125" style="118" customWidth="1"/>
    <col min="11" max="11" width="17.7109375" style="118" customWidth="1"/>
    <col min="12" max="12" width="17" style="118" customWidth="1"/>
    <col min="13" max="13" width="11.42578125" style="118"/>
    <col min="14" max="14" width="13.7109375" style="118" customWidth="1"/>
    <col min="15" max="15" width="15.85546875" style="118" customWidth="1"/>
    <col min="16" max="16" width="14.7109375" style="118" customWidth="1"/>
    <col min="17" max="17" width="16.7109375" style="118" customWidth="1"/>
    <col min="18" max="16384" width="11.42578125" style="118"/>
  </cols>
  <sheetData>
    <row r="2" spans="2:10" ht="24" customHeight="1" x14ac:dyDescent="0.25">
      <c r="B2" s="119" t="s">
        <v>37</v>
      </c>
      <c r="C2" s="120"/>
      <c r="D2" s="120"/>
      <c r="E2" s="120"/>
    </row>
    <row r="3" spans="2:10" ht="15.75" thickBot="1" x14ac:dyDescent="0.3">
      <c r="B3" s="121"/>
      <c r="C3" s="120"/>
      <c r="D3" s="120"/>
      <c r="E3" s="120"/>
    </row>
    <row r="4" spans="2:10" ht="31.9" customHeight="1" thickBot="1" x14ac:dyDescent="0.3">
      <c r="B4" s="76" t="s">
        <v>1</v>
      </c>
      <c r="C4" s="495" t="s">
        <v>79</v>
      </c>
      <c r="D4" s="496"/>
      <c r="E4" s="496"/>
      <c r="F4" s="496"/>
      <c r="G4" s="496"/>
      <c r="H4" s="496"/>
      <c r="I4" s="497"/>
      <c r="J4" s="102"/>
    </row>
    <row r="5" spans="2:10" ht="15.75" thickBot="1" x14ac:dyDescent="0.3"/>
    <row r="6" spans="2:10" ht="52.15" customHeight="1" thickBot="1" x14ac:dyDescent="0.3">
      <c r="B6" s="76" t="s">
        <v>66</v>
      </c>
      <c r="C6" s="498">
        <v>42991</v>
      </c>
      <c r="D6" s="499"/>
      <c r="E6" s="500"/>
      <c r="F6" s="117" t="s">
        <v>71</v>
      </c>
      <c r="G6" s="498"/>
      <c r="H6" s="496"/>
      <c r="I6" s="497"/>
    </row>
    <row r="7" spans="2:10" ht="19.5" thickBot="1" x14ac:dyDescent="0.3">
      <c r="B7" s="122"/>
      <c r="C7" s="122"/>
      <c r="D7" s="122"/>
      <c r="E7" s="122"/>
      <c r="J7" s="120"/>
    </row>
    <row r="8" spans="2:10" ht="28.15" customHeight="1" thickBot="1" x14ac:dyDescent="0.3">
      <c r="B8" s="5" t="s">
        <v>28</v>
      </c>
      <c r="C8" s="6"/>
      <c r="D8" s="7"/>
      <c r="F8" s="5" t="s">
        <v>0</v>
      </c>
      <c r="G8" s="6"/>
      <c r="H8" s="6"/>
      <c r="I8" s="7"/>
      <c r="J8" s="134"/>
    </row>
    <row r="9" spans="2:10" ht="18.75" x14ac:dyDescent="0.25">
      <c r="B9" s="501" t="s">
        <v>29</v>
      </c>
      <c r="C9" s="502"/>
      <c r="D9" s="3"/>
      <c r="E9" s="123"/>
      <c r="F9" s="503" t="s">
        <v>80</v>
      </c>
      <c r="G9" s="493"/>
      <c r="H9" s="493"/>
      <c r="I9" s="494"/>
      <c r="J9" s="135"/>
    </row>
    <row r="10" spans="2:10" ht="19.5" thickBot="1" x14ac:dyDescent="0.3">
      <c r="B10" s="505" t="s">
        <v>30</v>
      </c>
      <c r="C10" s="506"/>
      <c r="D10" s="91" t="s">
        <v>73</v>
      </c>
      <c r="E10" s="123"/>
      <c r="F10" s="504"/>
      <c r="G10" s="486"/>
      <c r="H10" s="486"/>
      <c r="I10" s="487"/>
      <c r="J10" s="135"/>
    </row>
    <row r="11" spans="2:10" ht="15.75" thickBot="1" x14ac:dyDescent="0.3">
      <c r="B11" s="120"/>
      <c r="C11" s="120"/>
      <c r="D11" s="120"/>
      <c r="E11" s="120"/>
      <c r="F11" s="120"/>
      <c r="J11" s="120"/>
    </row>
    <row r="12" spans="2:10" ht="24.6" customHeight="1" thickBot="1" x14ac:dyDescent="0.3">
      <c r="B12" s="5" t="s">
        <v>44</v>
      </c>
      <c r="C12" s="6"/>
      <c r="D12" s="6"/>
      <c r="E12" s="6"/>
      <c r="F12" s="6"/>
      <c r="G12" s="6"/>
      <c r="H12" s="6"/>
      <c r="I12" s="7"/>
      <c r="J12" s="134"/>
    </row>
    <row r="13" spans="2:10" ht="18.75" x14ac:dyDescent="0.25">
      <c r="B13" s="142" t="s">
        <v>31</v>
      </c>
      <c r="C13" s="4" t="s">
        <v>126</v>
      </c>
      <c r="D13" s="143" t="s">
        <v>32</v>
      </c>
      <c r="E13" s="488" t="s">
        <v>135</v>
      </c>
      <c r="F13" s="489"/>
      <c r="G13" s="143" t="s">
        <v>33</v>
      </c>
      <c r="H13" s="488" t="s">
        <v>134</v>
      </c>
      <c r="I13" s="472"/>
      <c r="J13" s="102"/>
    </row>
    <row r="14" spans="2:10" ht="18.75" x14ac:dyDescent="0.25">
      <c r="B14" s="9" t="s">
        <v>34</v>
      </c>
      <c r="C14" s="490" t="s">
        <v>136</v>
      </c>
      <c r="D14" s="452"/>
      <c r="E14" s="452"/>
      <c r="F14" s="452"/>
      <c r="G14" s="452"/>
      <c r="H14" s="452"/>
      <c r="I14" s="453"/>
      <c r="J14" s="102"/>
    </row>
    <row r="15" spans="2:10" ht="19.5" thickBot="1" x14ac:dyDescent="0.3">
      <c r="B15" s="144" t="s">
        <v>35</v>
      </c>
      <c r="C15" s="491"/>
      <c r="D15" s="479"/>
      <c r="E15" s="479"/>
      <c r="F15" s="479"/>
      <c r="G15" s="479"/>
      <c r="H15" s="479"/>
      <c r="I15" s="480"/>
      <c r="J15" s="102"/>
    </row>
    <row r="16" spans="2:10" ht="19.5" thickBot="1" x14ac:dyDescent="0.3">
      <c r="B16" s="124"/>
      <c r="C16" s="122"/>
      <c r="D16" s="122"/>
      <c r="E16" s="122"/>
      <c r="F16" s="122"/>
      <c r="G16" s="122"/>
      <c r="H16" s="122"/>
      <c r="I16" s="122"/>
      <c r="J16" s="120"/>
    </row>
    <row r="17" spans="2:12" ht="24" customHeight="1" thickBot="1" x14ac:dyDescent="0.3">
      <c r="B17" s="94" t="s">
        <v>89</v>
      </c>
      <c r="C17" s="95"/>
      <c r="D17" s="95"/>
      <c r="E17" s="147"/>
      <c r="F17" s="5" t="s">
        <v>36</v>
      </c>
      <c r="G17" s="6"/>
      <c r="H17" s="6"/>
      <c r="I17" s="7"/>
      <c r="J17" s="134"/>
    </row>
    <row r="18" spans="2:12" ht="18.75" x14ac:dyDescent="0.25">
      <c r="B18" s="12" t="s">
        <v>38</v>
      </c>
      <c r="C18" s="492" t="s">
        <v>81</v>
      </c>
      <c r="D18" s="493"/>
      <c r="E18" s="494"/>
      <c r="F18" s="92" t="s">
        <v>38</v>
      </c>
      <c r="G18" s="492" t="s">
        <v>105</v>
      </c>
      <c r="H18" s="493"/>
      <c r="I18" s="494"/>
      <c r="J18" s="120"/>
    </row>
    <row r="19" spans="2:12" ht="18.75" x14ac:dyDescent="0.25">
      <c r="B19" s="13" t="s">
        <v>41</v>
      </c>
      <c r="C19" s="481" t="s">
        <v>103</v>
      </c>
      <c r="D19" s="482"/>
      <c r="E19" s="483"/>
      <c r="F19" s="92" t="s">
        <v>41</v>
      </c>
      <c r="G19" s="481" t="s">
        <v>106</v>
      </c>
      <c r="H19" s="482"/>
      <c r="I19" s="483"/>
      <c r="J19" s="120"/>
    </row>
    <row r="20" spans="2:12" ht="18.75" x14ac:dyDescent="0.25">
      <c r="B20" s="13" t="s">
        <v>39</v>
      </c>
      <c r="C20" s="484">
        <v>773612760</v>
      </c>
      <c r="D20" s="482"/>
      <c r="E20" s="483"/>
      <c r="F20" s="92" t="s">
        <v>39</v>
      </c>
      <c r="G20" s="481">
        <v>776437295</v>
      </c>
      <c r="H20" s="482"/>
      <c r="I20" s="483"/>
      <c r="J20" s="120"/>
    </row>
    <row r="21" spans="2:12" ht="19.5" thickBot="1" x14ac:dyDescent="0.3">
      <c r="B21" s="148" t="s">
        <v>40</v>
      </c>
      <c r="C21" s="485" t="s">
        <v>104</v>
      </c>
      <c r="D21" s="486"/>
      <c r="E21" s="487"/>
      <c r="F21" s="93" t="s">
        <v>40</v>
      </c>
      <c r="G21" s="485" t="s">
        <v>107</v>
      </c>
      <c r="H21" s="486"/>
      <c r="I21" s="487"/>
      <c r="J21" s="120"/>
    </row>
    <row r="22" spans="2:12" x14ac:dyDescent="0.25"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</row>
    <row r="23" spans="2:12" ht="26.25" x14ac:dyDescent="0.25">
      <c r="B23" s="119" t="s">
        <v>62</v>
      </c>
      <c r="C23" s="125"/>
      <c r="D23" s="125"/>
      <c r="E23" s="125"/>
      <c r="F23" s="125"/>
      <c r="G23" s="125"/>
      <c r="I23" s="125"/>
      <c r="J23" s="125"/>
      <c r="K23" s="125"/>
      <c r="L23" s="125"/>
    </row>
    <row r="24" spans="2:12" ht="15.75" thickBot="1" x14ac:dyDescent="0.3"/>
    <row r="25" spans="2:12" ht="18.75" x14ac:dyDescent="0.25">
      <c r="B25" s="33" t="s">
        <v>48</v>
      </c>
      <c r="C25" s="34"/>
      <c r="D25" s="35"/>
      <c r="E25" s="62" t="s">
        <v>47</v>
      </c>
      <c r="F25" s="34"/>
      <c r="G25" s="35"/>
      <c r="I25" s="126"/>
    </row>
    <row r="26" spans="2:12" ht="18.75" x14ac:dyDescent="0.25">
      <c r="B26" s="451"/>
      <c r="C26" s="452"/>
      <c r="D26" s="453"/>
      <c r="E26" s="451"/>
      <c r="F26" s="452"/>
      <c r="G26" s="453"/>
      <c r="I26" s="126"/>
    </row>
    <row r="27" spans="2:12" ht="18.75" x14ac:dyDescent="0.25">
      <c r="B27" s="451"/>
      <c r="C27" s="452"/>
      <c r="D27" s="453"/>
      <c r="E27" s="451"/>
      <c r="F27" s="452"/>
      <c r="G27" s="453"/>
      <c r="I27" s="127"/>
    </row>
    <row r="28" spans="2:12" ht="18.75" x14ac:dyDescent="0.25">
      <c r="B28" s="451"/>
      <c r="C28" s="452"/>
      <c r="D28" s="453"/>
      <c r="E28" s="451"/>
      <c r="F28" s="452"/>
      <c r="G28" s="453"/>
      <c r="I28" s="126"/>
    </row>
    <row r="29" spans="2:12" ht="18.75" x14ac:dyDescent="0.25">
      <c r="B29" s="451"/>
      <c r="C29" s="452"/>
      <c r="D29" s="453"/>
      <c r="E29" s="451"/>
      <c r="F29" s="452"/>
      <c r="G29" s="453"/>
      <c r="I29" s="126"/>
    </row>
    <row r="30" spans="2:12" ht="18.75" x14ac:dyDescent="0.25">
      <c r="B30" s="451"/>
      <c r="C30" s="452"/>
      <c r="D30" s="453"/>
      <c r="E30" s="451"/>
      <c r="F30" s="452"/>
      <c r="G30" s="453"/>
      <c r="I30" s="126"/>
    </row>
    <row r="31" spans="2:12" ht="19.5" thickBot="1" x14ac:dyDescent="0.3">
      <c r="B31" s="478"/>
      <c r="C31" s="479"/>
      <c r="D31" s="480"/>
      <c r="E31" s="478"/>
      <c r="F31" s="479"/>
      <c r="G31" s="480"/>
      <c r="I31" s="126"/>
    </row>
    <row r="32" spans="2:12" ht="19.5" thickBot="1" x14ac:dyDescent="0.3">
      <c r="B32" s="126"/>
      <c r="C32" s="126"/>
      <c r="D32" s="126"/>
      <c r="E32" s="126"/>
      <c r="F32" s="126"/>
      <c r="G32" s="126"/>
      <c r="I32" s="126"/>
    </row>
    <row r="33" spans="2:12" ht="19.5" thickBot="1" x14ac:dyDescent="0.3">
      <c r="B33" s="5" t="s">
        <v>49</v>
      </c>
      <c r="C33" s="36"/>
      <c r="D33" s="36"/>
      <c r="E33" s="36"/>
      <c r="F33" s="36"/>
      <c r="G33" s="37"/>
      <c r="I33" s="126"/>
    </row>
    <row r="34" spans="2:12" ht="18.75" x14ac:dyDescent="0.25">
      <c r="B34" s="97"/>
      <c r="C34" s="137"/>
      <c r="D34" s="137"/>
      <c r="E34" s="137"/>
      <c r="F34" s="137"/>
      <c r="G34" s="138"/>
      <c r="I34" s="126"/>
    </row>
    <row r="35" spans="2:12" ht="18.75" x14ac:dyDescent="0.25">
      <c r="B35" s="67"/>
      <c r="C35" s="145"/>
      <c r="D35" s="145"/>
      <c r="E35" s="145"/>
      <c r="F35" s="145"/>
      <c r="G35" s="146"/>
      <c r="I35" s="126"/>
    </row>
    <row r="36" spans="2:12" ht="18.75" x14ac:dyDescent="0.25">
      <c r="B36" s="67"/>
      <c r="C36" s="145"/>
      <c r="D36" s="145"/>
      <c r="E36" s="145"/>
      <c r="F36" s="145"/>
      <c r="G36" s="146"/>
      <c r="I36" s="126"/>
    </row>
    <row r="37" spans="2:12" ht="18.75" x14ac:dyDescent="0.25">
      <c r="B37" s="67"/>
      <c r="C37" s="145"/>
      <c r="D37" s="145"/>
      <c r="E37" s="145"/>
      <c r="F37" s="145"/>
      <c r="G37" s="146"/>
      <c r="I37" s="126"/>
    </row>
    <row r="38" spans="2:12" ht="19.5" thickBot="1" x14ac:dyDescent="0.3">
      <c r="B38" s="139"/>
      <c r="C38" s="140"/>
      <c r="D38" s="140"/>
      <c r="E38" s="140"/>
      <c r="F38" s="140"/>
      <c r="G38" s="141"/>
      <c r="I38" s="126"/>
    </row>
    <row r="39" spans="2:12" ht="18.75" x14ac:dyDescent="0.25">
      <c r="B39" s="126"/>
      <c r="C39" s="126"/>
      <c r="D39" s="126"/>
      <c r="E39" s="126"/>
      <c r="F39" s="126"/>
      <c r="G39" s="126"/>
      <c r="I39" s="126"/>
    </row>
    <row r="40" spans="2:12" ht="21" customHeight="1" x14ac:dyDescent="0.25">
      <c r="B40" s="119" t="s">
        <v>61</v>
      </c>
      <c r="C40" s="125"/>
      <c r="D40" s="125"/>
      <c r="E40" s="125"/>
      <c r="F40" s="125"/>
      <c r="G40" s="125"/>
      <c r="H40" s="125"/>
      <c r="I40" s="125"/>
      <c r="J40" s="125"/>
      <c r="K40" s="125"/>
      <c r="L40" s="125"/>
    </row>
    <row r="41" spans="2:12" ht="21" customHeight="1" x14ac:dyDescent="0.25">
      <c r="B41" s="129"/>
      <c r="C41" s="125"/>
      <c r="D41" s="125"/>
      <c r="E41" s="125"/>
      <c r="F41" s="125"/>
      <c r="G41" s="125"/>
      <c r="H41" s="125"/>
      <c r="I41" s="125"/>
      <c r="J41" s="125"/>
      <c r="K41" s="125"/>
      <c r="L41" s="125"/>
    </row>
    <row r="42" spans="2:12" ht="23.25" x14ac:dyDescent="0.25">
      <c r="B42" s="130" t="s">
        <v>57</v>
      </c>
      <c r="C42" s="128"/>
      <c r="D42" s="128"/>
      <c r="E42" s="128"/>
      <c r="F42" s="128"/>
      <c r="G42" s="128"/>
      <c r="H42" s="128"/>
      <c r="I42" s="125"/>
      <c r="J42" s="125"/>
      <c r="K42" s="125"/>
      <c r="L42" s="125"/>
    </row>
    <row r="43" spans="2:12" ht="19.5" thickBot="1" x14ac:dyDescent="0.3">
      <c r="B43" s="122"/>
      <c r="C43" s="128"/>
      <c r="D43" s="128"/>
      <c r="E43" s="128"/>
      <c r="F43" s="128"/>
      <c r="G43" s="128"/>
      <c r="H43" s="128"/>
      <c r="I43" s="125"/>
      <c r="J43" s="125"/>
      <c r="K43" s="125"/>
      <c r="L43" s="125"/>
    </row>
    <row r="44" spans="2:12" ht="19.5" thickBot="1" x14ac:dyDescent="0.3">
      <c r="B44" s="473" t="s">
        <v>58</v>
      </c>
      <c r="C44" s="474"/>
      <c r="D44" s="474"/>
      <c r="E44" s="474"/>
      <c r="F44" s="474"/>
      <c r="G44" s="474"/>
      <c r="H44" s="474"/>
      <c r="I44" s="475"/>
      <c r="J44" s="125"/>
      <c r="K44" s="125"/>
      <c r="L44" s="125"/>
    </row>
    <row r="45" spans="2:12" ht="14.45" customHeight="1" x14ac:dyDescent="0.25">
      <c r="B45" s="98"/>
      <c r="C45" s="99"/>
      <c r="D45" s="99"/>
      <c r="E45" s="99"/>
      <c r="F45" s="99"/>
      <c r="G45" s="99"/>
      <c r="H45" s="99"/>
      <c r="I45" s="100"/>
      <c r="J45" s="125"/>
      <c r="K45" s="125"/>
      <c r="L45" s="125"/>
    </row>
    <row r="46" spans="2:12" ht="14.45" customHeight="1" x14ac:dyDescent="0.25">
      <c r="B46" s="101"/>
      <c r="C46" s="102"/>
      <c r="D46" s="102"/>
      <c r="E46" s="102"/>
      <c r="F46" s="102"/>
      <c r="G46" s="102"/>
      <c r="H46" s="102"/>
      <c r="I46" s="103"/>
      <c r="J46" s="125"/>
      <c r="K46" s="125"/>
      <c r="L46" s="125"/>
    </row>
    <row r="47" spans="2:12" ht="14.45" customHeight="1" x14ac:dyDescent="0.25">
      <c r="B47" s="101"/>
      <c r="C47" s="102"/>
      <c r="D47" s="102"/>
      <c r="E47" s="102"/>
      <c r="F47" s="102"/>
      <c r="G47" s="102"/>
      <c r="H47" s="102"/>
      <c r="I47" s="103"/>
      <c r="J47" s="125"/>
      <c r="K47" s="125"/>
      <c r="L47" s="125"/>
    </row>
    <row r="48" spans="2:12" ht="14.45" customHeight="1" x14ac:dyDescent="0.25">
      <c r="B48" s="101"/>
      <c r="C48" s="102"/>
      <c r="D48" s="102"/>
      <c r="E48" s="102"/>
      <c r="F48" s="102"/>
      <c r="G48" s="102"/>
      <c r="H48" s="102"/>
      <c r="I48" s="103"/>
      <c r="J48" s="125"/>
      <c r="K48" s="125"/>
      <c r="L48" s="125"/>
    </row>
    <row r="49" spans="2:12" ht="21" customHeight="1" thickBot="1" x14ac:dyDescent="0.3">
      <c r="B49" s="104"/>
      <c r="C49" s="105"/>
      <c r="D49" s="105"/>
      <c r="E49" s="105"/>
      <c r="F49" s="105"/>
      <c r="G49" s="105"/>
      <c r="H49" s="105"/>
      <c r="I49" s="106"/>
      <c r="J49" s="125"/>
      <c r="K49" s="125"/>
      <c r="L49" s="125"/>
    </row>
    <row r="50" spans="2:12" ht="21" x14ac:dyDescent="0.25">
      <c r="B50" s="129"/>
      <c r="C50" s="125"/>
      <c r="D50" s="125"/>
      <c r="E50" s="125"/>
      <c r="F50" s="125"/>
      <c r="G50" s="125"/>
      <c r="H50" s="125"/>
      <c r="I50" s="125"/>
      <c r="J50" s="125"/>
      <c r="K50" s="125"/>
      <c r="L50" s="125"/>
    </row>
    <row r="51" spans="2:12" ht="39.6" customHeight="1" x14ac:dyDescent="0.25">
      <c r="B51" s="130" t="s">
        <v>46</v>
      </c>
      <c r="C51" s="128"/>
      <c r="E51" s="126"/>
      <c r="F51" s="128"/>
      <c r="G51" s="128"/>
      <c r="H51" s="128"/>
      <c r="I51" s="128"/>
      <c r="J51" s="125"/>
      <c r="K51" s="125"/>
      <c r="L51" s="125"/>
    </row>
    <row r="52" spans="2:12" ht="19.5" thickBot="1" x14ac:dyDescent="0.3">
      <c r="B52" s="131"/>
      <c r="C52" s="128"/>
      <c r="D52" s="128"/>
      <c r="E52" s="128"/>
      <c r="F52" s="128"/>
      <c r="G52" s="128"/>
      <c r="H52" s="128"/>
      <c r="I52" s="128"/>
      <c r="J52" s="125"/>
      <c r="K52" s="125"/>
      <c r="L52" s="125"/>
    </row>
    <row r="53" spans="2:12" ht="37.5" x14ac:dyDescent="0.25">
      <c r="B53" s="128"/>
      <c r="C53" s="128"/>
      <c r="D53" s="77" t="s">
        <v>21</v>
      </c>
      <c r="E53" s="78" t="s">
        <v>22</v>
      </c>
      <c r="F53" s="79" t="s">
        <v>23</v>
      </c>
      <c r="G53" s="80" t="s">
        <v>24</v>
      </c>
      <c r="H53" s="132"/>
      <c r="I53" s="128"/>
      <c r="J53" s="125"/>
      <c r="K53" s="125"/>
      <c r="L53" s="125"/>
    </row>
    <row r="54" spans="2:12" ht="38.25" thickBot="1" x14ac:dyDescent="0.3">
      <c r="B54" s="128"/>
      <c r="C54" s="128"/>
      <c r="D54" s="81" t="s">
        <v>4</v>
      </c>
      <c r="E54" s="82" t="s">
        <v>3</v>
      </c>
      <c r="F54" s="83" t="s">
        <v>5</v>
      </c>
      <c r="G54" s="84" t="s">
        <v>6</v>
      </c>
      <c r="H54" s="132"/>
      <c r="I54" s="128"/>
      <c r="J54" s="125"/>
      <c r="K54" s="125"/>
      <c r="L54" s="125"/>
    </row>
    <row r="55" spans="2:12" ht="19.5" thickBot="1" x14ac:dyDescent="0.3">
      <c r="B55" s="128"/>
      <c r="C55" s="128"/>
      <c r="D55" s="128"/>
      <c r="E55" s="128"/>
      <c r="F55" s="128"/>
      <c r="G55" s="128"/>
      <c r="H55" s="128"/>
      <c r="I55" s="128"/>
      <c r="J55" s="125"/>
      <c r="K55" s="125"/>
      <c r="L55" s="125"/>
    </row>
    <row r="56" spans="2:12" ht="34.9" customHeight="1" x14ac:dyDescent="0.25">
      <c r="B56" s="18" t="s">
        <v>7</v>
      </c>
      <c r="C56" s="58" t="s">
        <v>56</v>
      </c>
      <c r="D56" s="43" t="s">
        <v>8</v>
      </c>
      <c r="E56" s="45" t="s">
        <v>2</v>
      </c>
      <c r="F56" s="47" t="s">
        <v>9</v>
      </c>
      <c r="G56" s="40" t="s">
        <v>10</v>
      </c>
      <c r="H56" s="40" t="s">
        <v>51</v>
      </c>
      <c r="I56" s="53" t="s">
        <v>11</v>
      </c>
      <c r="J56" s="125"/>
      <c r="K56" s="125"/>
      <c r="L56" s="125"/>
    </row>
    <row r="57" spans="2:12" ht="40.9" customHeight="1" x14ac:dyDescent="0.25">
      <c r="B57" s="2"/>
      <c r="C57" s="59">
        <f>SUM(C58:C59)</f>
        <v>7</v>
      </c>
      <c r="D57" s="44" t="s">
        <v>12</v>
      </c>
      <c r="E57" s="46" t="s">
        <v>13</v>
      </c>
      <c r="F57" s="48" t="s">
        <v>14</v>
      </c>
      <c r="G57" s="41" t="s">
        <v>15</v>
      </c>
      <c r="H57" s="41" t="s">
        <v>53</v>
      </c>
      <c r="I57" s="54"/>
      <c r="J57" s="125"/>
      <c r="K57" s="125"/>
      <c r="L57" s="125"/>
    </row>
    <row r="58" spans="2:12" ht="37.5" x14ac:dyDescent="0.25">
      <c r="B58" s="23" t="s">
        <v>142</v>
      </c>
      <c r="C58" s="24">
        <v>4</v>
      </c>
      <c r="D58" s="85">
        <v>3</v>
      </c>
      <c r="E58" s="85"/>
      <c r="F58" s="85"/>
      <c r="G58" s="85"/>
      <c r="H58" s="85"/>
      <c r="I58" s="55">
        <f>IF(COUNTBLANK(D58:H58)=4,SUM(D58:G58)*C58,"veuillez entrer une valeur")</f>
        <v>12</v>
      </c>
      <c r="J58" s="125"/>
      <c r="L58" s="125"/>
    </row>
    <row r="59" spans="2:12" ht="39" customHeight="1" thickBot="1" x14ac:dyDescent="0.3">
      <c r="B59" s="25" t="s">
        <v>16</v>
      </c>
      <c r="C59" s="26">
        <v>3</v>
      </c>
      <c r="D59" s="86">
        <v>3</v>
      </c>
      <c r="E59" s="86"/>
      <c r="F59" s="86"/>
      <c r="G59" s="86"/>
      <c r="H59" s="86"/>
      <c r="I59" s="56">
        <f>IF(COUNTBLANK(D59:H59)=4,SUM(D59:G59)*C59,"veuillez entrer une valeur")</f>
        <v>9</v>
      </c>
      <c r="J59" s="125"/>
      <c r="K59" s="125"/>
      <c r="L59" s="125"/>
    </row>
    <row r="60" spans="2:12" ht="19.5" thickBot="1" x14ac:dyDescent="0.3">
      <c r="B60" s="30" t="s">
        <v>50</v>
      </c>
      <c r="C60" s="1">
        <f>3*C57-IF(H58="x",3*C58,0)-IF(H59="x",3*C59,0)</f>
        <v>21</v>
      </c>
      <c r="D60" s="27"/>
      <c r="E60" s="27"/>
      <c r="F60" s="28"/>
      <c r="G60" s="29" t="s">
        <v>25</v>
      </c>
      <c r="H60" s="29"/>
      <c r="I60" s="52">
        <f>SUM(I58:I59)</f>
        <v>21</v>
      </c>
      <c r="J60" s="125"/>
      <c r="K60" s="125"/>
      <c r="L60" s="125"/>
    </row>
    <row r="61" spans="2:12" ht="15.75" thickBot="1" x14ac:dyDescent="0.3"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</row>
    <row r="62" spans="2:12" ht="37.5" x14ac:dyDescent="0.25">
      <c r="B62" s="18" t="s">
        <v>17</v>
      </c>
      <c r="C62" s="60" t="s">
        <v>56</v>
      </c>
      <c r="D62" s="14" t="s">
        <v>8</v>
      </c>
      <c r="E62" s="15" t="s">
        <v>2</v>
      </c>
      <c r="F62" s="16" t="s">
        <v>9</v>
      </c>
      <c r="G62" s="38" t="s">
        <v>10</v>
      </c>
      <c r="H62" s="40" t="s">
        <v>51</v>
      </c>
      <c r="I62" s="53" t="s">
        <v>11</v>
      </c>
      <c r="J62" s="125"/>
      <c r="K62" s="125"/>
      <c r="L62" s="125"/>
    </row>
    <row r="63" spans="2:12" ht="37.5" x14ac:dyDescent="0.25">
      <c r="B63" s="2"/>
      <c r="C63" s="61">
        <f>SUM(C64:C66)</f>
        <v>6</v>
      </c>
      <c r="D63" s="19" t="s">
        <v>12</v>
      </c>
      <c r="E63" s="20" t="s">
        <v>13</v>
      </c>
      <c r="F63" s="21" t="s">
        <v>14</v>
      </c>
      <c r="G63" s="39" t="s">
        <v>15</v>
      </c>
      <c r="H63" s="42" t="s">
        <v>54</v>
      </c>
      <c r="I63" s="57"/>
      <c r="J63" s="125"/>
      <c r="K63" s="125"/>
      <c r="L63" s="125"/>
    </row>
    <row r="64" spans="2:12" ht="18.75" x14ac:dyDescent="0.25">
      <c r="B64" s="23" t="s">
        <v>18</v>
      </c>
      <c r="C64" s="24">
        <v>3</v>
      </c>
      <c r="D64" s="87"/>
      <c r="E64" s="87">
        <v>2</v>
      </c>
      <c r="F64" s="87"/>
      <c r="G64" s="87"/>
      <c r="H64" s="88"/>
      <c r="I64" s="55">
        <f>IF(COUNTBLANK(D64:H64)=4,SUM(D64:G64)*C64,"veuillez entrer une valeur")</f>
        <v>6</v>
      </c>
      <c r="J64" s="125"/>
      <c r="K64" s="125"/>
      <c r="L64" s="125"/>
    </row>
    <row r="65" spans="2:12" ht="18.75" x14ac:dyDescent="0.25">
      <c r="B65" s="23" t="s">
        <v>42</v>
      </c>
      <c r="C65" s="24">
        <v>2</v>
      </c>
      <c r="D65" s="87">
        <v>3</v>
      </c>
      <c r="E65" s="87"/>
      <c r="F65" s="87"/>
      <c r="G65" s="87"/>
      <c r="H65" s="85"/>
      <c r="I65" s="55">
        <f>IF(COUNTBLANK(D65:H65)=4,SUM(D65:G65)*C65,"veuillez entrer une valeur")</f>
        <v>6</v>
      </c>
      <c r="J65" s="125"/>
      <c r="K65" s="125"/>
      <c r="L65" s="125"/>
    </row>
    <row r="66" spans="2:12" ht="38.25" thickBot="1" x14ac:dyDescent="0.3">
      <c r="B66" s="23" t="s">
        <v>19</v>
      </c>
      <c r="C66" s="24">
        <v>1</v>
      </c>
      <c r="D66" s="89"/>
      <c r="E66" s="89">
        <v>2</v>
      </c>
      <c r="F66" s="89"/>
      <c r="G66" s="89"/>
      <c r="H66" s="90"/>
      <c r="I66" s="56">
        <f>IF(COUNTBLANK(D66:H66)=4,SUM(D66:G66)*C66,"veuillez entrer une valeur")</f>
        <v>2</v>
      </c>
      <c r="J66" s="125"/>
      <c r="K66" s="125"/>
      <c r="L66" s="125"/>
    </row>
    <row r="67" spans="2:12" ht="19.5" thickBot="1" x14ac:dyDescent="0.3">
      <c r="B67" s="30" t="s">
        <v>50</v>
      </c>
      <c r="C67" s="1">
        <f>3*C63-IF(H64="x",3*C64,0)-IF(H65="x",3*C65,0)-IF(H66="x",3*C66,0)</f>
        <v>18</v>
      </c>
      <c r="D67" s="27"/>
      <c r="E67" s="27"/>
      <c r="F67" s="31"/>
      <c r="G67" s="32" t="s">
        <v>25</v>
      </c>
      <c r="H67" s="29"/>
      <c r="I67" s="52">
        <f>SUM(I64:I66)</f>
        <v>14</v>
      </c>
      <c r="J67" s="125"/>
      <c r="K67" s="125"/>
      <c r="L67" s="125"/>
    </row>
    <row r="68" spans="2:12" ht="18.600000000000001" customHeight="1" thickBot="1" x14ac:dyDescent="0.3">
      <c r="B68" s="128"/>
      <c r="C68" s="128"/>
      <c r="D68" s="128"/>
      <c r="E68" s="128"/>
      <c r="F68" s="128"/>
      <c r="G68" s="128"/>
      <c r="H68" s="128"/>
      <c r="I68" s="128"/>
      <c r="J68" s="125"/>
      <c r="K68" s="125"/>
      <c r="L68" s="125"/>
    </row>
    <row r="69" spans="2:12" ht="29.45" customHeight="1" x14ac:dyDescent="0.25">
      <c r="B69" s="18" t="s">
        <v>20</v>
      </c>
      <c r="C69" s="60" t="s">
        <v>56</v>
      </c>
      <c r="D69" s="14" t="s">
        <v>8</v>
      </c>
      <c r="E69" s="15" t="s">
        <v>2</v>
      </c>
      <c r="F69" s="16" t="s">
        <v>9</v>
      </c>
      <c r="G69" s="17" t="s">
        <v>10</v>
      </c>
      <c r="H69" s="40" t="s">
        <v>51</v>
      </c>
      <c r="I69" s="53" t="s">
        <v>11</v>
      </c>
      <c r="J69" s="125"/>
      <c r="K69" s="125"/>
      <c r="L69" s="125"/>
    </row>
    <row r="70" spans="2:12" ht="37.5" x14ac:dyDescent="0.25">
      <c r="B70" s="2"/>
      <c r="C70" s="61">
        <f>SUM(C71:C73)</f>
        <v>4</v>
      </c>
      <c r="D70" s="19" t="s">
        <v>12</v>
      </c>
      <c r="E70" s="20" t="s">
        <v>13</v>
      </c>
      <c r="F70" s="21" t="s">
        <v>14</v>
      </c>
      <c r="G70" s="22" t="s">
        <v>15</v>
      </c>
      <c r="H70" s="42" t="s">
        <v>55</v>
      </c>
      <c r="I70" s="57"/>
      <c r="J70" s="125"/>
      <c r="K70" s="125"/>
      <c r="L70" s="125"/>
    </row>
    <row r="71" spans="2:12" ht="56.25" x14ac:dyDescent="0.25">
      <c r="B71" s="23" t="s">
        <v>143</v>
      </c>
      <c r="C71" s="24">
        <v>2</v>
      </c>
      <c r="D71" s="87">
        <v>3</v>
      </c>
      <c r="E71" s="87"/>
      <c r="F71" s="87"/>
      <c r="G71" s="87"/>
      <c r="H71" s="88"/>
      <c r="I71" s="55">
        <f>IF(COUNTBLANK(D71:H71)=4,SUM(D71:G71)*C71,"veuillez entrer une valeur")</f>
        <v>6</v>
      </c>
      <c r="J71" s="125"/>
      <c r="K71" s="125"/>
      <c r="L71" s="125"/>
    </row>
    <row r="72" spans="2:12" ht="75" x14ac:dyDescent="0.25">
      <c r="B72" s="23" t="s">
        <v>144</v>
      </c>
      <c r="C72" s="24">
        <v>1</v>
      </c>
      <c r="D72" s="87">
        <v>3</v>
      </c>
      <c r="E72" s="87"/>
      <c r="F72" s="87"/>
      <c r="G72" s="87"/>
      <c r="H72" s="85"/>
      <c r="I72" s="55">
        <f>IF(COUNTBLANK(D72:H72)=4,SUM(D72:G72)*C72,"veuillez entrer une valeur")</f>
        <v>3</v>
      </c>
      <c r="J72" s="125"/>
      <c r="K72" s="125"/>
      <c r="L72" s="125"/>
    </row>
    <row r="73" spans="2:12" ht="94.5" thickBot="1" x14ac:dyDescent="0.3">
      <c r="B73" s="23" t="s">
        <v>145</v>
      </c>
      <c r="C73" s="24">
        <v>1</v>
      </c>
      <c r="D73" s="89">
        <v>3</v>
      </c>
      <c r="E73" s="89"/>
      <c r="F73" s="89"/>
      <c r="G73" s="89"/>
      <c r="H73" s="90"/>
      <c r="I73" s="56">
        <f>IF(COUNTBLANK(D73:H73)=4,SUM(D73:G73)*C73,"veuillez entrer une valeur")</f>
        <v>3</v>
      </c>
      <c r="J73" s="125"/>
      <c r="K73" s="125"/>
      <c r="L73" s="125"/>
    </row>
    <row r="74" spans="2:12" ht="19.5" thickBot="1" x14ac:dyDescent="0.3">
      <c r="B74" s="30" t="s">
        <v>50</v>
      </c>
      <c r="C74" s="1">
        <f>3*C70-IF(H71="x",3*C71,0)-IF(H72="x",3*C72,0)-IF(H73="x",3*C73,0)</f>
        <v>12</v>
      </c>
      <c r="D74" s="27"/>
      <c r="E74" s="27"/>
      <c r="F74" s="31"/>
      <c r="G74" s="32" t="s">
        <v>25</v>
      </c>
      <c r="H74" s="29"/>
      <c r="I74" s="52">
        <f>SUM(I71:I73)</f>
        <v>12</v>
      </c>
      <c r="J74" s="125"/>
      <c r="K74" s="125"/>
      <c r="L74" s="125"/>
    </row>
    <row r="75" spans="2:12" ht="19.5" thickBot="1" x14ac:dyDescent="0.3">
      <c r="B75" s="128"/>
      <c r="C75" s="128"/>
      <c r="D75" s="128"/>
      <c r="E75" s="128"/>
      <c r="F75" s="128"/>
      <c r="G75" s="128"/>
      <c r="H75" s="128"/>
      <c r="I75" s="128"/>
      <c r="J75" s="125"/>
      <c r="K75" s="125"/>
      <c r="L75" s="125"/>
    </row>
    <row r="76" spans="2:12" ht="39" customHeight="1" x14ac:dyDescent="0.25">
      <c r="B76" s="49" t="s">
        <v>52</v>
      </c>
      <c r="C76" s="75">
        <f>SUM(C60+C67+C74)</f>
        <v>51</v>
      </c>
      <c r="D76" s="50">
        <f>SUM(I74+I67+I60)</f>
        <v>47</v>
      </c>
      <c r="E76" s="128"/>
      <c r="F76" s="128"/>
      <c r="G76" s="128"/>
      <c r="H76" s="128"/>
      <c r="I76" s="128"/>
      <c r="J76" s="125"/>
      <c r="K76" s="125"/>
      <c r="L76" s="125"/>
    </row>
    <row r="77" spans="2:12" ht="19.5" thickBot="1" x14ac:dyDescent="0.3">
      <c r="B77" s="476" t="s">
        <v>60</v>
      </c>
      <c r="C77" s="477"/>
      <c r="D77" s="51">
        <f>(D76/C76)*20</f>
        <v>18.431372549019606</v>
      </c>
      <c r="E77" s="128"/>
      <c r="F77" s="128"/>
      <c r="G77" s="128"/>
      <c r="H77" s="128"/>
      <c r="I77" s="128"/>
      <c r="J77" s="125"/>
      <c r="K77" s="125"/>
      <c r="L77" s="125"/>
    </row>
    <row r="78" spans="2:12" ht="18.75" x14ac:dyDescent="0.25">
      <c r="B78" s="126"/>
      <c r="C78" s="132"/>
      <c r="D78" s="128"/>
      <c r="E78" s="128"/>
      <c r="F78" s="128"/>
      <c r="G78" s="128"/>
      <c r="H78" s="128"/>
      <c r="I78" s="128"/>
      <c r="J78" s="125"/>
      <c r="K78" s="125"/>
      <c r="L78" s="125"/>
    </row>
    <row r="80" spans="2:12" ht="26.25" x14ac:dyDescent="0.25">
      <c r="B80" s="119" t="s">
        <v>63</v>
      </c>
      <c r="C80" s="125"/>
      <c r="D80" s="125"/>
      <c r="E80" s="125"/>
      <c r="F80" s="125"/>
      <c r="G80" s="125"/>
      <c r="H80" s="125"/>
      <c r="I80" s="125"/>
      <c r="J80" s="125"/>
      <c r="K80" s="125"/>
      <c r="L80" s="125"/>
    </row>
    <row r="81" spans="2:20" ht="15.75" thickBot="1" x14ac:dyDescent="0.3">
      <c r="B81" s="125"/>
      <c r="C81" s="125"/>
      <c r="D81" s="125"/>
      <c r="E81" s="125"/>
      <c r="F81" s="125"/>
      <c r="G81" s="125"/>
      <c r="H81" s="125"/>
      <c r="I81" s="125"/>
      <c r="J81" s="125"/>
      <c r="K81" s="125"/>
      <c r="L81" s="125"/>
    </row>
    <row r="82" spans="2:20" ht="43.15" customHeight="1" thickBot="1" x14ac:dyDescent="0.3">
      <c r="B82" s="133"/>
      <c r="C82" s="464" t="s">
        <v>65</v>
      </c>
      <c r="D82" s="465"/>
      <c r="E82" s="466"/>
      <c r="F82" s="464" t="s">
        <v>67</v>
      </c>
      <c r="G82" s="465"/>
      <c r="H82" s="466"/>
      <c r="I82" s="464" t="s">
        <v>68</v>
      </c>
      <c r="J82" s="465"/>
      <c r="K82" s="466"/>
      <c r="L82" s="464" t="s">
        <v>69</v>
      </c>
      <c r="M82" s="465"/>
      <c r="N82" s="466"/>
      <c r="O82" s="464" t="s">
        <v>70</v>
      </c>
      <c r="P82" s="465"/>
      <c r="Q82" s="466"/>
      <c r="R82" s="464" t="s">
        <v>373</v>
      </c>
      <c r="S82" s="465"/>
      <c r="T82" s="466"/>
    </row>
    <row r="83" spans="2:20" ht="43.15" customHeight="1" x14ac:dyDescent="0.25">
      <c r="B83" s="71" t="s">
        <v>64</v>
      </c>
      <c r="C83" s="467">
        <v>43356</v>
      </c>
      <c r="D83" s="468"/>
      <c r="E83" s="469"/>
      <c r="F83" s="470">
        <v>43721</v>
      </c>
      <c r="G83" s="471"/>
      <c r="H83" s="472"/>
      <c r="I83" s="470">
        <v>44087</v>
      </c>
      <c r="J83" s="471"/>
      <c r="K83" s="472"/>
      <c r="L83" s="470">
        <v>44452</v>
      </c>
      <c r="M83" s="471"/>
      <c r="N83" s="472"/>
      <c r="O83" s="470">
        <v>44772</v>
      </c>
      <c r="P83" s="471"/>
      <c r="Q83" s="472"/>
      <c r="R83" s="470">
        <f>DATE(YEAR(F84)+4,MONTH(F84),DAY(F84))</f>
        <v>45182</v>
      </c>
      <c r="S83" s="507"/>
      <c r="T83" s="508"/>
    </row>
    <row r="84" spans="2:20" ht="18.75" x14ac:dyDescent="0.25">
      <c r="B84" s="73" t="s">
        <v>26</v>
      </c>
      <c r="C84" s="454">
        <v>43356</v>
      </c>
      <c r="D84" s="452"/>
      <c r="E84" s="453"/>
      <c r="F84" s="454">
        <v>43721</v>
      </c>
      <c r="G84" s="452"/>
      <c r="H84" s="453"/>
      <c r="I84" s="454">
        <v>44168</v>
      </c>
      <c r="J84" s="452"/>
      <c r="K84" s="453"/>
      <c r="L84" s="455">
        <v>44407</v>
      </c>
      <c r="M84" s="456"/>
      <c r="N84" s="457"/>
      <c r="O84" s="454">
        <v>44767</v>
      </c>
      <c r="P84" s="452"/>
      <c r="Q84" s="453"/>
      <c r="R84" s="451"/>
      <c r="S84" s="452"/>
      <c r="T84" s="453"/>
    </row>
    <row r="85" spans="2:20" ht="18.75" x14ac:dyDescent="0.25">
      <c r="B85" s="72" t="s">
        <v>27</v>
      </c>
      <c r="C85" s="458">
        <v>10.98</v>
      </c>
      <c r="D85" s="459"/>
      <c r="E85" s="460"/>
      <c r="F85" s="451">
        <v>12.54</v>
      </c>
      <c r="G85" s="452"/>
      <c r="H85" s="453"/>
      <c r="I85" s="451">
        <v>12.549019607843137</v>
      </c>
      <c r="J85" s="452"/>
      <c r="K85" s="453"/>
      <c r="L85" s="461">
        <f>D77</f>
        <v>18.431372549019606</v>
      </c>
      <c r="M85" s="462"/>
      <c r="N85" s="463"/>
      <c r="O85" s="461">
        <f>D77</f>
        <v>18.431372549019606</v>
      </c>
      <c r="P85" s="462"/>
      <c r="Q85" s="463"/>
      <c r="R85" s="451"/>
      <c r="S85" s="452"/>
      <c r="T85" s="453"/>
    </row>
    <row r="86" spans="2:20" ht="44.25" customHeight="1" x14ac:dyDescent="0.25">
      <c r="B86" s="73" t="s">
        <v>43</v>
      </c>
      <c r="C86" s="451"/>
      <c r="D86" s="452"/>
      <c r="E86" s="453"/>
      <c r="F86" s="451"/>
      <c r="G86" s="452"/>
      <c r="H86" s="453"/>
      <c r="I86" s="451"/>
      <c r="J86" s="452"/>
      <c r="K86" s="453"/>
      <c r="L86" s="451"/>
      <c r="M86" s="452"/>
      <c r="N86" s="453"/>
      <c r="O86" s="451"/>
      <c r="P86" s="452"/>
      <c r="Q86" s="453"/>
      <c r="R86" s="451"/>
      <c r="S86" s="452"/>
      <c r="T86" s="453"/>
    </row>
    <row r="87" spans="2:20" ht="21" customHeight="1" x14ac:dyDescent="0.25">
      <c r="B87" s="136"/>
      <c r="C87" s="125"/>
      <c r="D87" s="125"/>
      <c r="E87" s="125"/>
      <c r="F87" s="125"/>
      <c r="G87" s="125"/>
      <c r="H87" s="125"/>
      <c r="I87" s="125"/>
      <c r="J87" s="125"/>
      <c r="K87" s="125"/>
      <c r="L87" s="125"/>
    </row>
  </sheetData>
  <mergeCells count="62">
    <mergeCell ref="R82:T82"/>
    <mergeCell ref="R83:T83"/>
    <mergeCell ref="R84:T84"/>
    <mergeCell ref="R85:T85"/>
    <mergeCell ref="R86:T86"/>
    <mergeCell ref="C4:I4"/>
    <mergeCell ref="C6:E6"/>
    <mergeCell ref="G6:I6"/>
    <mergeCell ref="B9:C9"/>
    <mergeCell ref="F9:I10"/>
    <mergeCell ref="B10:C10"/>
    <mergeCell ref="E13:F13"/>
    <mergeCell ref="H13:I13"/>
    <mergeCell ref="C14:I14"/>
    <mergeCell ref="C15:I15"/>
    <mergeCell ref="C18:E18"/>
    <mergeCell ref="G18:I18"/>
    <mergeCell ref="C19:E19"/>
    <mergeCell ref="G19:I19"/>
    <mergeCell ref="C20:E20"/>
    <mergeCell ref="G20:I20"/>
    <mergeCell ref="C21:E21"/>
    <mergeCell ref="G21:I21"/>
    <mergeCell ref="B26:D26"/>
    <mergeCell ref="E26:G26"/>
    <mergeCell ref="B27:D27"/>
    <mergeCell ref="E27:G27"/>
    <mergeCell ref="B28:D28"/>
    <mergeCell ref="E28:G28"/>
    <mergeCell ref="B29:D29"/>
    <mergeCell ref="E29:G29"/>
    <mergeCell ref="B30:D30"/>
    <mergeCell ref="E30:G30"/>
    <mergeCell ref="B31:D31"/>
    <mergeCell ref="E31:G31"/>
    <mergeCell ref="B44:I44"/>
    <mergeCell ref="B77:C77"/>
    <mergeCell ref="C82:E82"/>
    <mergeCell ref="F82:H82"/>
    <mergeCell ref="I82:K82"/>
    <mergeCell ref="O82:Q82"/>
    <mergeCell ref="C83:E83"/>
    <mergeCell ref="F83:H83"/>
    <mergeCell ref="I83:K83"/>
    <mergeCell ref="L83:N83"/>
    <mergeCell ref="O83:Q83"/>
    <mergeCell ref="L82:N82"/>
    <mergeCell ref="C85:E85"/>
    <mergeCell ref="F85:H85"/>
    <mergeCell ref="I85:K85"/>
    <mergeCell ref="L85:N85"/>
    <mergeCell ref="O85:Q85"/>
    <mergeCell ref="C84:E84"/>
    <mergeCell ref="F84:H84"/>
    <mergeCell ref="I84:K84"/>
    <mergeCell ref="L84:N84"/>
    <mergeCell ref="O84:Q84"/>
    <mergeCell ref="C86:E86"/>
    <mergeCell ref="F86:H86"/>
    <mergeCell ref="I86:K86"/>
    <mergeCell ref="L86:N86"/>
    <mergeCell ref="O86:Q86"/>
  </mergeCells>
  <conditionalFormatting sqref="I58:I59 I64:I66 I71:I73">
    <cfRule type="cellIs" dxfId="128" priority="5" operator="equal">
      <formula>"veuillez entrer une valeur"</formula>
    </cfRule>
  </conditionalFormatting>
  <conditionalFormatting sqref="C84:E84">
    <cfRule type="cellIs" dxfId="127" priority="2" operator="equal">
      <formula>"veuillez saisir ici une date"</formula>
    </cfRule>
  </conditionalFormatting>
  <conditionalFormatting sqref="G6:I6">
    <cfRule type="cellIs" dxfId="126" priority="1" operator="equal">
      <formula>"Veuillez saisir ici une date"</formula>
    </cfRule>
  </conditionalFormatting>
  <dataValidations count="1">
    <dataValidation type="list" allowBlank="1" showInputMessage="1" showErrorMessage="1" sqref="C7:E7">
      <formula1>"Fournisseur,Prestataire de Service"</formula1>
    </dataValidation>
  </dataValidations>
  <hyperlinks>
    <hyperlink ref="C21" r:id="rId1"/>
    <hyperlink ref="G21" r:id="rId2"/>
  </hyperlinks>
  <pageMargins left="0.7" right="0.7" top="0.75" bottom="0.75" header="0.3" footer="0.3"/>
  <pageSetup paperSize="9" scale="5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86"/>
  <sheetViews>
    <sheetView showGridLines="0" zoomScale="60" zoomScaleNormal="60" workbookViewId="0">
      <selection activeCell="H84" sqref="H84:J84"/>
    </sheetView>
  </sheetViews>
  <sheetFormatPr baseColWidth="10" defaultColWidth="11.42578125" defaultRowHeight="15" x14ac:dyDescent="0.25"/>
  <cols>
    <col min="1" max="1" width="21.7109375" style="179" customWidth="1"/>
    <col min="2" max="2" width="14.42578125" style="179" bestFit="1" customWidth="1"/>
    <col min="3" max="3" width="20.42578125" style="179" customWidth="1"/>
    <col min="4" max="4" width="21.42578125" style="179" customWidth="1"/>
    <col min="5" max="5" width="19.28515625" style="179" customWidth="1"/>
    <col min="6" max="6" width="21.7109375" style="179" customWidth="1"/>
    <col min="7" max="7" width="19.28515625" style="179" customWidth="1"/>
    <col min="8" max="8" width="23.140625" style="179" customWidth="1"/>
    <col min="9" max="16384" width="11.42578125" style="179"/>
  </cols>
  <sheetData>
    <row r="1" spans="1:17" ht="26.25" x14ac:dyDescent="0.25">
      <c r="A1" s="287" t="s">
        <v>37</v>
      </c>
      <c r="B1" s="288"/>
      <c r="C1" s="288"/>
      <c r="D1" s="288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</row>
    <row r="2" spans="1:17" ht="15.75" thickBot="1" x14ac:dyDescent="0.3">
      <c r="A2" s="289"/>
      <c r="B2" s="288"/>
      <c r="C2" s="288"/>
      <c r="D2" s="288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</row>
    <row r="3" spans="1:17" ht="38.25" thickBot="1" x14ac:dyDescent="0.3">
      <c r="A3" s="244" t="s">
        <v>1</v>
      </c>
      <c r="B3" s="495" t="s">
        <v>255</v>
      </c>
      <c r="C3" s="496"/>
      <c r="D3" s="496"/>
      <c r="E3" s="496"/>
      <c r="F3" s="496"/>
      <c r="G3" s="496"/>
      <c r="H3" s="497"/>
      <c r="I3" s="270"/>
      <c r="J3" s="286"/>
      <c r="K3" s="286"/>
      <c r="L3" s="286"/>
      <c r="M3" s="286"/>
      <c r="N3" s="286"/>
      <c r="O3" s="286"/>
      <c r="P3" s="286"/>
      <c r="Q3" s="286"/>
    </row>
    <row r="4" spans="1:17" ht="15.75" thickBot="1" x14ac:dyDescent="0.3">
      <c r="A4" s="286"/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</row>
    <row r="5" spans="1:17" ht="57" thickBot="1" x14ac:dyDescent="0.3">
      <c r="A5" s="244" t="s">
        <v>66</v>
      </c>
      <c r="B5" s="498">
        <v>43384</v>
      </c>
      <c r="C5" s="499"/>
      <c r="D5" s="500"/>
      <c r="E5" s="285" t="s">
        <v>71</v>
      </c>
      <c r="F5" s="498">
        <v>43384</v>
      </c>
      <c r="G5" s="499"/>
      <c r="H5" s="500"/>
      <c r="I5" s="286"/>
      <c r="J5" s="286"/>
      <c r="K5" s="286"/>
      <c r="L5" s="286"/>
      <c r="M5" s="286"/>
      <c r="N5" s="286"/>
      <c r="O5" s="286"/>
      <c r="P5" s="286"/>
      <c r="Q5" s="286"/>
    </row>
    <row r="6" spans="1:17" ht="19.5" thickBot="1" x14ac:dyDescent="0.3">
      <c r="A6" s="290"/>
      <c r="B6" s="290"/>
      <c r="C6" s="290"/>
      <c r="D6" s="290"/>
      <c r="E6" s="286"/>
      <c r="F6" s="286"/>
      <c r="G6" s="286"/>
      <c r="H6" s="286"/>
      <c r="I6" s="288"/>
      <c r="J6" s="286"/>
      <c r="K6" s="286"/>
      <c r="L6" s="286"/>
      <c r="M6" s="286"/>
      <c r="N6" s="286"/>
      <c r="O6" s="286"/>
      <c r="P6" s="286"/>
      <c r="Q6" s="286"/>
    </row>
    <row r="7" spans="1:17" ht="19.5" thickBot="1" x14ac:dyDescent="0.3">
      <c r="A7" s="184" t="s">
        <v>28</v>
      </c>
      <c r="B7" s="185"/>
      <c r="C7" s="186"/>
      <c r="D7" s="286"/>
      <c r="E7" s="184" t="s">
        <v>0</v>
      </c>
      <c r="F7" s="185"/>
      <c r="G7" s="185"/>
      <c r="H7" s="186"/>
      <c r="I7" s="302"/>
      <c r="J7" s="286"/>
      <c r="K7" s="286"/>
      <c r="L7" s="286"/>
      <c r="M7" s="286"/>
      <c r="N7" s="286"/>
      <c r="O7" s="286"/>
      <c r="P7" s="286"/>
      <c r="Q7" s="286"/>
    </row>
    <row r="8" spans="1:17" ht="18.75" x14ac:dyDescent="0.25">
      <c r="A8" s="501" t="s">
        <v>29</v>
      </c>
      <c r="B8" s="502"/>
      <c r="C8" s="182"/>
      <c r="D8" s="291"/>
      <c r="E8" s="503" t="s">
        <v>256</v>
      </c>
      <c r="F8" s="493"/>
      <c r="G8" s="493"/>
      <c r="H8" s="494"/>
      <c r="I8" s="303"/>
      <c r="J8" s="286"/>
      <c r="K8" s="286"/>
      <c r="L8" s="286"/>
      <c r="M8" s="286"/>
      <c r="N8" s="286"/>
      <c r="O8" s="286"/>
      <c r="P8" s="286"/>
      <c r="Q8" s="286"/>
    </row>
    <row r="9" spans="1:17" ht="19.5" thickBot="1" x14ac:dyDescent="0.3">
      <c r="A9" s="505" t="s">
        <v>30</v>
      </c>
      <c r="B9" s="506"/>
      <c r="C9" s="259" t="s">
        <v>78</v>
      </c>
      <c r="D9" s="291"/>
      <c r="E9" s="504"/>
      <c r="F9" s="486"/>
      <c r="G9" s="486"/>
      <c r="H9" s="487"/>
      <c r="I9" s="303"/>
      <c r="J9" s="286"/>
      <c r="K9" s="286"/>
      <c r="L9" s="286"/>
      <c r="M9" s="286"/>
      <c r="N9" s="286"/>
      <c r="O9" s="286"/>
      <c r="P9" s="286"/>
      <c r="Q9" s="286"/>
    </row>
    <row r="10" spans="1:17" ht="15.75" thickBot="1" x14ac:dyDescent="0.3">
      <c r="A10" s="288"/>
      <c r="B10" s="288"/>
      <c r="C10" s="288"/>
      <c r="D10" s="288"/>
      <c r="E10" s="288"/>
      <c r="F10" s="286"/>
      <c r="G10" s="286"/>
      <c r="H10" s="286"/>
      <c r="I10" s="288"/>
      <c r="J10" s="286"/>
      <c r="K10" s="286"/>
      <c r="L10" s="286"/>
      <c r="M10" s="286"/>
      <c r="N10" s="286"/>
      <c r="O10" s="286"/>
      <c r="P10" s="286"/>
      <c r="Q10" s="286"/>
    </row>
    <row r="11" spans="1:17" ht="19.5" thickBot="1" x14ac:dyDescent="0.3">
      <c r="A11" s="184" t="s">
        <v>44</v>
      </c>
      <c r="B11" s="185"/>
      <c r="C11" s="185"/>
      <c r="D11" s="185"/>
      <c r="E11" s="185"/>
      <c r="F11" s="185"/>
      <c r="G11" s="185"/>
      <c r="H11" s="186"/>
      <c r="I11" s="302"/>
      <c r="J11" s="286"/>
      <c r="K11" s="286"/>
      <c r="L11" s="286"/>
      <c r="M11" s="286"/>
      <c r="N11" s="286"/>
      <c r="O11" s="286"/>
      <c r="P11" s="286"/>
      <c r="Q11" s="286"/>
    </row>
    <row r="12" spans="1:17" ht="18.75" x14ac:dyDescent="0.25">
      <c r="A12" s="358" t="s">
        <v>31</v>
      </c>
      <c r="B12" s="183"/>
      <c r="C12" s="359" t="s">
        <v>32</v>
      </c>
      <c r="D12" s="488" t="s">
        <v>264</v>
      </c>
      <c r="E12" s="489"/>
      <c r="F12" s="359" t="s">
        <v>33</v>
      </c>
      <c r="G12" s="488" t="s">
        <v>265</v>
      </c>
      <c r="H12" s="472"/>
      <c r="I12" s="270"/>
      <c r="J12" s="286"/>
      <c r="K12" s="286"/>
      <c r="L12" s="286"/>
      <c r="M12" s="286"/>
      <c r="N12" s="286"/>
      <c r="O12" s="286"/>
      <c r="P12" s="286"/>
      <c r="Q12" s="286"/>
    </row>
    <row r="13" spans="1:17" ht="18.75" x14ac:dyDescent="0.25">
      <c r="A13" s="187" t="s">
        <v>34</v>
      </c>
      <c r="B13" s="490" t="s">
        <v>258</v>
      </c>
      <c r="C13" s="452"/>
      <c r="D13" s="452"/>
      <c r="E13" s="452"/>
      <c r="F13" s="452"/>
      <c r="G13" s="452"/>
      <c r="H13" s="453"/>
      <c r="I13" s="270"/>
      <c r="J13" s="286"/>
      <c r="K13" s="286"/>
      <c r="L13" s="286"/>
      <c r="M13" s="286"/>
      <c r="N13" s="286"/>
      <c r="O13" s="286"/>
      <c r="P13" s="286"/>
      <c r="Q13" s="286"/>
    </row>
    <row r="14" spans="1:17" ht="19.5" thickBot="1" x14ac:dyDescent="0.3">
      <c r="A14" s="360" t="s">
        <v>35</v>
      </c>
      <c r="B14" s="491"/>
      <c r="C14" s="479"/>
      <c r="D14" s="479"/>
      <c r="E14" s="479"/>
      <c r="F14" s="479"/>
      <c r="G14" s="479"/>
      <c r="H14" s="480"/>
      <c r="I14" s="270"/>
      <c r="J14" s="286"/>
      <c r="K14" s="286"/>
      <c r="L14" s="286"/>
      <c r="M14" s="286"/>
      <c r="N14" s="286"/>
      <c r="O14" s="286"/>
      <c r="P14" s="286"/>
      <c r="Q14" s="286"/>
    </row>
    <row r="15" spans="1:17" ht="19.5" thickBot="1" x14ac:dyDescent="0.3">
      <c r="A15" s="292"/>
      <c r="B15" s="290"/>
      <c r="C15" s="290"/>
      <c r="D15" s="290"/>
      <c r="E15" s="290"/>
      <c r="F15" s="290"/>
      <c r="G15" s="290"/>
      <c r="H15" s="290"/>
      <c r="I15" s="288"/>
      <c r="J15" s="286"/>
      <c r="K15" s="286"/>
      <c r="L15" s="286"/>
      <c r="M15" s="286"/>
      <c r="N15" s="286"/>
      <c r="O15" s="286"/>
      <c r="P15" s="286"/>
      <c r="Q15" s="286"/>
    </row>
    <row r="16" spans="1:17" ht="19.5" thickBot="1" x14ac:dyDescent="0.3">
      <c r="A16" s="262" t="s">
        <v>89</v>
      </c>
      <c r="B16" s="263"/>
      <c r="C16" s="263"/>
      <c r="D16" s="264"/>
      <c r="E16" s="184" t="s">
        <v>36</v>
      </c>
      <c r="F16" s="185"/>
      <c r="G16" s="185"/>
      <c r="H16" s="186"/>
      <c r="I16" s="302"/>
      <c r="J16" s="286"/>
      <c r="K16" s="286"/>
      <c r="L16" s="286"/>
      <c r="M16" s="286"/>
      <c r="N16" s="286"/>
      <c r="O16" s="286"/>
      <c r="P16" s="286"/>
      <c r="Q16" s="286"/>
    </row>
    <row r="17" spans="1:17" ht="18.75" x14ac:dyDescent="0.25">
      <c r="A17" s="188" t="s">
        <v>38</v>
      </c>
      <c r="B17" s="492" t="s">
        <v>257</v>
      </c>
      <c r="C17" s="493"/>
      <c r="D17" s="494"/>
      <c r="E17" s="260" t="s">
        <v>38</v>
      </c>
      <c r="F17" s="492" t="s">
        <v>260</v>
      </c>
      <c r="G17" s="493"/>
      <c r="H17" s="494"/>
      <c r="I17" s="288"/>
      <c r="J17" s="286"/>
      <c r="K17" s="286"/>
      <c r="L17" s="286"/>
      <c r="M17" s="286"/>
      <c r="N17" s="286"/>
      <c r="O17" s="286"/>
      <c r="P17" s="286"/>
      <c r="Q17" s="286"/>
    </row>
    <row r="18" spans="1:17" ht="18.75" x14ac:dyDescent="0.25">
      <c r="A18" s="189" t="s">
        <v>41</v>
      </c>
      <c r="B18" s="481" t="s">
        <v>259</v>
      </c>
      <c r="C18" s="482"/>
      <c r="D18" s="483"/>
      <c r="E18" s="260" t="s">
        <v>41</v>
      </c>
      <c r="F18" s="481" t="s">
        <v>240</v>
      </c>
      <c r="G18" s="482"/>
      <c r="H18" s="483"/>
      <c r="I18" s="288"/>
      <c r="J18" s="286"/>
      <c r="K18" s="286"/>
      <c r="L18" s="286"/>
      <c r="M18" s="286"/>
      <c r="N18" s="286"/>
      <c r="O18" s="286"/>
      <c r="P18" s="286"/>
      <c r="Q18" s="286"/>
    </row>
    <row r="19" spans="1:17" ht="18.75" x14ac:dyDescent="0.25">
      <c r="A19" s="189" t="s">
        <v>39</v>
      </c>
      <c r="B19" s="544">
        <v>776445471</v>
      </c>
      <c r="C19" s="545"/>
      <c r="D19" s="546"/>
      <c r="E19" s="260" t="s">
        <v>39</v>
      </c>
      <c r="F19" s="481" t="s">
        <v>261</v>
      </c>
      <c r="G19" s="482"/>
      <c r="H19" s="483"/>
      <c r="I19" s="288"/>
      <c r="J19" s="286"/>
      <c r="K19" s="286"/>
      <c r="L19" s="286"/>
      <c r="M19" s="286"/>
      <c r="N19" s="286"/>
      <c r="O19" s="286"/>
      <c r="P19" s="286"/>
      <c r="Q19" s="286"/>
    </row>
    <row r="20" spans="1:17" ht="19.5" thickBot="1" x14ac:dyDescent="0.3">
      <c r="A20" s="305" t="s">
        <v>40</v>
      </c>
      <c r="B20" s="509" t="s">
        <v>262</v>
      </c>
      <c r="C20" s="486"/>
      <c r="D20" s="487"/>
      <c r="E20" s="261" t="s">
        <v>40</v>
      </c>
      <c r="F20" s="485" t="s">
        <v>263</v>
      </c>
      <c r="G20" s="486"/>
      <c r="H20" s="487"/>
      <c r="I20" s="288"/>
      <c r="J20" s="286"/>
      <c r="K20" s="286"/>
      <c r="L20" s="286"/>
      <c r="M20" s="286"/>
      <c r="N20" s="286"/>
      <c r="O20" s="286"/>
      <c r="P20" s="286"/>
      <c r="Q20" s="286"/>
    </row>
    <row r="21" spans="1:17" x14ac:dyDescent="0.25">
      <c r="A21" s="293"/>
      <c r="B21" s="293"/>
      <c r="C21" s="293"/>
      <c r="D21" s="293"/>
      <c r="E21" s="293"/>
      <c r="F21" s="293"/>
      <c r="G21" s="293"/>
      <c r="H21" s="293"/>
      <c r="I21" s="293"/>
      <c r="J21" s="293"/>
      <c r="K21" s="293"/>
      <c r="L21" s="286"/>
      <c r="M21" s="286"/>
      <c r="N21" s="286"/>
      <c r="O21" s="286"/>
      <c r="P21" s="286"/>
      <c r="Q21" s="286"/>
    </row>
    <row r="22" spans="1:17" ht="26.25" x14ac:dyDescent="0.25">
      <c r="A22" s="287" t="s">
        <v>62</v>
      </c>
      <c r="B22" s="293"/>
      <c r="C22" s="293"/>
      <c r="D22" s="293"/>
      <c r="E22" s="293"/>
      <c r="F22" s="293"/>
      <c r="G22" s="286"/>
      <c r="H22" s="293"/>
      <c r="I22" s="293"/>
      <c r="J22" s="293"/>
      <c r="K22" s="293"/>
      <c r="L22" s="286"/>
      <c r="M22" s="286"/>
      <c r="N22" s="286"/>
      <c r="O22" s="286"/>
      <c r="P22" s="286"/>
      <c r="Q22" s="286"/>
    </row>
    <row r="23" spans="1:17" ht="15.75" thickBot="1" x14ac:dyDescent="0.3">
      <c r="A23" s="286"/>
      <c r="B23" s="286"/>
      <c r="C23" s="286"/>
      <c r="D23" s="286"/>
      <c r="E23" s="286"/>
      <c r="F23" s="286"/>
      <c r="G23" s="286"/>
      <c r="H23" s="286"/>
      <c r="I23" s="286"/>
      <c r="J23" s="286"/>
      <c r="K23" s="286"/>
      <c r="L23" s="286"/>
      <c r="M23" s="286"/>
      <c r="N23" s="286"/>
      <c r="O23" s="286"/>
      <c r="P23" s="286"/>
      <c r="Q23" s="286"/>
    </row>
    <row r="24" spans="1:17" ht="18.75" x14ac:dyDescent="0.25">
      <c r="A24" s="209" t="s">
        <v>48</v>
      </c>
      <c r="B24" s="210"/>
      <c r="C24" s="211"/>
      <c r="D24" s="238" t="s">
        <v>47</v>
      </c>
      <c r="E24" s="210"/>
      <c r="F24" s="211"/>
      <c r="G24" s="286"/>
      <c r="H24" s="294"/>
      <c r="I24" s="286"/>
      <c r="J24" s="286"/>
      <c r="K24" s="286"/>
      <c r="L24" s="286"/>
      <c r="M24" s="286"/>
      <c r="N24" s="286"/>
      <c r="O24" s="286"/>
      <c r="P24" s="286"/>
      <c r="Q24" s="286"/>
    </row>
    <row r="25" spans="1:17" ht="18.75" x14ac:dyDescent="0.25">
      <c r="A25" s="451"/>
      <c r="B25" s="452"/>
      <c r="C25" s="453"/>
      <c r="D25" s="451"/>
      <c r="E25" s="452"/>
      <c r="F25" s="453"/>
      <c r="G25" s="286"/>
      <c r="H25" s="294"/>
      <c r="I25" s="286"/>
      <c r="J25" s="286"/>
      <c r="K25" s="286"/>
      <c r="L25" s="286"/>
      <c r="M25" s="286"/>
      <c r="N25" s="286"/>
      <c r="O25" s="286"/>
      <c r="P25" s="286"/>
      <c r="Q25" s="286"/>
    </row>
    <row r="26" spans="1:17" ht="18.75" x14ac:dyDescent="0.25">
      <c r="A26" s="451"/>
      <c r="B26" s="452"/>
      <c r="C26" s="453"/>
      <c r="D26" s="451"/>
      <c r="E26" s="452"/>
      <c r="F26" s="453"/>
      <c r="G26" s="286"/>
      <c r="H26" s="295"/>
      <c r="I26" s="286"/>
      <c r="J26" s="286"/>
      <c r="K26" s="286"/>
      <c r="L26" s="286"/>
      <c r="M26" s="286"/>
      <c r="N26" s="286"/>
      <c r="O26" s="286"/>
      <c r="P26" s="286"/>
      <c r="Q26" s="286"/>
    </row>
    <row r="27" spans="1:17" ht="18.75" x14ac:dyDescent="0.25">
      <c r="A27" s="451"/>
      <c r="B27" s="452"/>
      <c r="C27" s="453"/>
      <c r="D27" s="451"/>
      <c r="E27" s="452"/>
      <c r="F27" s="453"/>
      <c r="G27" s="286"/>
      <c r="H27" s="294"/>
      <c r="I27" s="286"/>
      <c r="J27" s="286"/>
      <c r="K27" s="286"/>
      <c r="L27" s="286"/>
      <c r="M27" s="286"/>
      <c r="N27" s="286"/>
      <c r="O27" s="286"/>
      <c r="P27" s="286"/>
      <c r="Q27" s="286"/>
    </row>
    <row r="28" spans="1:17" ht="18.75" x14ac:dyDescent="0.25">
      <c r="A28" s="451"/>
      <c r="B28" s="452"/>
      <c r="C28" s="453"/>
      <c r="D28" s="451"/>
      <c r="E28" s="452"/>
      <c r="F28" s="453"/>
      <c r="G28" s="286"/>
      <c r="H28" s="294"/>
      <c r="I28" s="286"/>
      <c r="J28" s="286"/>
      <c r="K28" s="286"/>
      <c r="L28" s="286"/>
      <c r="M28" s="286"/>
      <c r="N28" s="286"/>
      <c r="O28" s="286"/>
      <c r="P28" s="286"/>
      <c r="Q28" s="286"/>
    </row>
    <row r="29" spans="1:17" ht="18.75" x14ac:dyDescent="0.25">
      <c r="A29" s="451"/>
      <c r="B29" s="452"/>
      <c r="C29" s="453"/>
      <c r="D29" s="451"/>
      <c r="E29" s="452"/>
      <c r="F29" s="453"/>
      <c r="G29" s="286"/>
      <c r="H29" s="294"/>
      <c r="I29" s="286"/>
      <c r="J29" s="286"/>
      <c r="K29" s="286"/>
      <c r="L29" s="286"/>
      <c r="M29" s="286"/>
      <c r="N29" s="286"/>
      <c r="O29" s="286"/>
      <c r="P29" s="286"/>
      <c r="Q29" s="286"/>
    </row>
    <row r="30" spans="1:17" ht="19.5" thickBot="1" x14ac:dyDescent="0.3">
      <c r="A30" s="478"/>
      <c r="B30" s="479"/>
      <c r="C30" s="480"/>
      <c r="D30" s="478"/>
      <c r="E30" s="479"/>
      <c r="F30" s="480"/>
      <c r="G30" s="286"/>
      <c r="H30" s="294"/>
      <c r="I30" s="286"/>
      <c r="J30" s="286"/>
      <c r="K30" s="286"/>
      <c r="L30" s="286"/>
      <c r="M30" s="286"/>
      <c r="N30" s="286"/>
      <c r="O30" s="286"/>
      <c r="P30" s="286"/>
      <c r="Q30" s="286"/>
    </row>
    <row r="31" spans="1:17" ht="19.5" thickBot="1" x14ac:dyDescent="0.3">
      <c r="A31" s="294"/>
      <c r="B31" s="294"/>
      <c r="C31" s="294"/>
      <c r="D31" s="294"/>
      <c r="E31" s="294"/>
      <c r="F31" s="294"/>
      <c r="G31" s="286"/>
      <c r="H31" s="294"/>
      <c r="I31" s="286"/>
      <c r="J31" s="286"/>
      <c r="K31" s="286"/>
      <c r="L31" s="286"/>
      <c r="M31" s="286"/>
      <c r="N31" s="286"/>
      <c r="O31" s="286"/>
      <c r="P31" s="286"/>
      <c r="Q31" s="286"/>
    </row>
    <row r="32" spans="1:17" ht="19.5" thickBot="1" x14ac:dyDescent="0.3">
      <c r="A32" s="184" t="s">
        <v>49</v>
      </c>
      <c r="B32" s="212"/>
      <c r="C32" s="212"/>
      <c r="D32" s="212"/>
      <c r="E32" s="212"/>
      <c r="F32" s="213"/>
      <c r="G32" s="286"/>
      <c r="H32" s="294"/>
      <c r="I32" s="286"/>
      <c r="J32" s="286"/>
      <c r="K32" s="286"/>
      <c r="L32" s="286"/>
      <c r="M32" s="286"/>
      <c r="N32" s="286"/>
      <c r="O32" s="286"/>
      <c r="P32" s="286"/>
      <c r="Q32" s="286"/>
    </row>
    <row r="33" spans="1:17" ht="18.75" x14ac:dyDescent="0.25">
      <c r="A33" s="265"/>
      <c r="B33" s="361"/>
      <c r="C33" s="361"/>
      <c r="D33" s="361"/>
      <c r="E33" s="361"/>
      <c r="F33" s="362"/>
      <c r="G33" s="286"/>
      <c r="H33" s="294"/>
      <c r="I33" s="286"/>
      <c r="J33" s="286"/>
      <c r="K33" s="286"/>
      <c r="L33" s="286"/>
      <c r="M33" s="286"/>
      <c r="N33" s="286"/>
      <c r="O33" s="286"/>
      <c r="P33" s="286"/>
      <c r="Q33" s="286"/>
    </row>
    <row r="34" spans="1:17" ht="18.75" x14ac:dyDescent="0.25">
      <c r="A34" s="239"/>
      <c r="B34" s="363"/>
      <c r="C34" s="363"/>
      <c r="D34" s="363"/>
      <c r="E34" s="363"/>
      <c r="F34" s="364"/>
      <c r="G34" s="286"/>
      <c r="H34" s="294"/>
      <c r="I34" s="286"/>
      <c r="J34" s="286"/>
      <c r="K34" s="286"/>
      <c r="L34" s="286"/>
      <c r="M34" s="286"/>
      <c r="N34" s="286"/>
      <c r="O34" s="286"/>
      <c r="P34" s="286"/>
      <c r="Q34" s="286"/>
    </row>
    <row r="35" spans="1:17" ht="18.75" x14ac:dyDescent="0.25">
      <c r="A35" s="239"/>
      <c r="B35" s="363"/>
      <c r="C35" s="363"/>
      <c r="D35" s="363"/>
      <c r="E35" s="363"/>
      <c r="F35" s="364"/>
      <c r="G35" s="286"/>
      <c r="H35" s="294"/>
      <c r="I35" s="286"/>
      <c r="J35" s="286"/>
      <c r="K35" s="286"/>
      <c r="L35" s="286"/>
      <c r="M35" s="286"/>
      <c r="N35" s="286"/>
      <c r="O35" s="286"/>
      <c r="P35" s="286"/>
      <c r="Q35" s="286"/>
    </row>
    <row r="36" spans="1:17" ht="18.75" x14ac:dyDescent="0.25">
      <c r="A36" s="239"/>
      <c r="B36" s="363"/>
      <c r="C36" s="363"/>
      <c r="D36" s="363"/>
      <c r="E36" s="363"/>
      <c r="F36" s="364"/>
      <c r="G36" s="286"/>
      <c r="H36" s="294"/>
      <c r="I36" s="286"/>
      <c r="J36" s="286"/>
      <c r="K36" s="286"/>
      <c r="L36" s="286"/>
      <c r="M36" s="286"/>
      <c r="N36" s="286"/>
      <c r="O36" s="286"/>
      <c r="P36" s="286"/>
      <c r="Q36" s="286"/>
    </row>
    <row r="37" spans="1:17" ht="19.5" thickBot="1" x14ac:dyDescent="0.3">
      <c r="A37" s="367"/>
      <c r="B37" s="365"/>
      <c r="C37" s="365"/>
      <c r="D37" s="365"/>
      <c r="E37" s="365"/>
      <c r="F37" s="366"/>
      <c r="G37" s="286"/>
      <c r="H37" s="294"/>
      <c r="I37" s="286"/>
      <c r="J37" s="286"/>
      <c r="K37" s="286"/>
      <c r="L37" s="286"/>
      <c r="M37" s="286"/>
      <c r="N37" s="286"/>
      <c r="O37" s="286"/>
      <c r="P37" s="286"/>
      <c r="Q37" s="286"/>
    </row>
    <row r="38" spans="1:17" ht="18.75" x14ac:dyDescent="0.25">
      <c r="A38" s="294"/>
      <c r="B38" s="294"/>
      <c r="C38" s="294"/>
      <c r="D38" s="294"/>
      <c r="E38" s="294"/>
      <c r="F38" s="294"/>
      <c r="G38" s="286"/>
      <c r="H38" s="294"/>
      <c r="I38" s="286"/>
      <c r="J38" s="286"/>
      <c r="K38" s="286"/>
      <c r="L38" s="286"/>
      <c r="M38" s="286"/>
      <c r="N38" s="286"/>
      <c r="O38" s="286"/>
      <c r="P38" s="286"/>
      <c r="Q38" s="286"/>
    </row>
    <row r="39" spans="1:17" ht="26.25" x14ac:dyDescent="0.25">
      <c r="A39" s="287" t="s">
        <v>61</v>
      </c>
      <c r="B39" s="293"/>
      <c r="C39" s="293"/>
      <c r="D39" s="293"/>
      <c r="E39" s="293"/>
      <c r="F39" s="293"/>
      <c r="G39" s="293"/>
      <c r="H39" s="293"/>
      <c r="I39" s="293"/>
      <c r="J39" s="293"/>
      <c r="K39" s="293"/>
      <c r="L39" s="286"/>
      <c r="M39" s="286"/>
      <c r="N39" s="286"/>
      <c r="O39" s="286"/>
      <c r="P39" s="286"/>
      <c r="Q39" s="286"/>
    </row>
    <row r="40" spans="1:17" ht="21" x14ac:dyDescent="0.25">
      <c r="A40" s="297"/>
      <c r="B40" s="293"/>
      <c r="C40" s="293"/>
      <c r="D40" s="293"/>
      <c r="E40" s="293"/>
      <c r="F40" s="293"/>
      <c r="G40" s="293"/>
      <c r="H40" s="293"/>
      <c r="I40" s="293"/>
      <c r="J40" s="293"/>
      <c r="K40" s="293"/>
      <c r="L40" s="286"/>
      <c r="M40" s="286"/>
      <c r="N40" s="286"/>
      <c r="O40" s="286"/>
      <c r="P40" s="286"/>
      <c r="Q40" s="286"/>
    </row>
    <row r="41" spans="1:17" ht="23.25" x14ac:dyDescent="0.25">
      <c r="A41" s="298" t="s">
        <v>57</v>
      </c>
      <c r="B41" s="296"/>
      <c r="C41" s="296"/>
      <c r="D41" s="296"/>
      <c r="E41" s="296"/>
      <c r="F41" s="296"/>
      <c r="G41" s="296"/>
      <c r="H41" s="293"/>
      <c r="I41" s="293"/>
      <c r="J41" s="293"/>
      <c r="K41" s="293"/>
      <c r="L41" s="286"/>
      <c r="M41" s="286"/>
      <c r="N41" s="286"/>
      <c r="O41" s="286"/>
      <c r="P41" s="286"/>
      <c r="Q41" s="286"/>
    </row>
    <row r="42" spans="1:17" ht="19.5" thickBot="1" x14ac:dyDescent="0.3">
      <c r="A42" s="290"/>
      <c r="B42" s="296"/>
      <c r="C42" s="296"/>
      <c r="D42" s="296"/>
      <c r="E42" s="296"/>
      <c r="F42" s="296"/>
      <c r="G42" s="296"/>
      <c r="H42" s="293"/>
      <c r="I42" s="293"/>
      <c r="J42" s="293"/>
      <c r="K42" s="293"/>
      <c r="L42" s="286"/>
      <c r="M42" s="286"/>
      <c r="N42" s="286"/>
      <c r="O42" s="286"/>
      <c r="P42" s="286"/>
      <c r="Q42" s="286"/>
    </row>
    <row r="43" spans="1:17" ht="19.5" thickBot="1" x14ac:dyDescent="0.3">
      <c r="A43" s="473" t="s">
        <v>58</v>
      </c>
      <c r="B43" s="474"/>
      <c r="C43" s="474"/>
      <c r="D43" s="474"/>
      <c r="E43" s="474"/>
      <c r="F43" s="474"/>
      <c r="G43" s="474"/>
      <c r="H43" s="475"/>
      <c r="I43" s="293"/>
      <c r="J43" s="293"/>
      <c r="K43" s="293"/>
      <c r="L43" s="286"/>
      <c r="M43" s="286"/>
      <c r="N43" s="286"/>
      <c r="O43" s="286"/>
      <c r="P43" s="286"/>
      <c r="Q43" s="286"/>
    </row>
    <row r="44" spans="1:17" ht="18.75" x14ac:dyDescent="0.25">
      <c r="A44" s="266"/>
      <c r="B44" s="267"/>
      <c r="C44" s="267"/>
      <c r="D44" s="267"/>
      <c r="E44" s="267"/>
      <c r="F44" s="267"/>
      <c r="G44" s="267"/>
      <c r="H44" s="268"/>
      <c r="I44" s="293"/>
      <c r="J44" s="293"/>
      <c r="K44" s="293"/>
      <c r="L44" s="286"/>
      <c r="M44" s="286"/>
      <c r="N44" s="286"/>
      <c r="O44" s="286"/>
      <c r="P44" s="286"/>
      <c r="Q44" s="286"/>
    </row>
    <row r="45" spans="1:17" ht="18.75" x14ac:dyDescent="0.25">
      <c r="A45" s="269"/>
      <c r="B45" s="270"/>
      <c r="C45" s="270"/>
      <c r="D45" s="270"/>
      <c r="E45" s="270"/>
      <c r="F45" s="270"/>
      <c r="G45" s="270"/>
      <c r="H45" s="271"/>
      <c r="I45" s="293"/>
      <c r="J45" s="293"/>
      <c r="K45" s="293"/>
      <c r="L45" s="286"/>
      <c r="M45" s="286"/>
      <c r="N45" s="286"/>
      <c r="O45" s="286"/>
      <c r="P45" s="286"/>
      <c r="Q45" s="286"/>
    </row>
    <row r="46" spans="1:17" ht="18.75" x14ac:dyDescent="0.25">
      <c r="A46" s="269"/>
      <c r="B46" s="270"/>
      <c r="C46" s="270"/>
      <c r="D46" s="270"/>
      <c r="E46" s="270"/>
      <c r="F46" s="270"/>
      <c r="G46" s="270"/>
      <c r="H46" s="271"/>
      <c r="I46" s="293"/>
      <c r="J46" s="293"/>
      <c r="K46" s="293"/>
      <c r="L46" s="286"/>
      <c r="M46" s="286"/>
      <c r="N46" s="286"/>
      <c r="O46" s="286"/>
      <c r="P46" s="286"/>
      <c r="Q46" s="286"/>
    </row>
    <row r="47" spans="1:17" ht="18.75" x14ac:dyDescent="0.25">
      <c r="A47" s="269"/>
      <c r="B47" s="270"/>
      <c r="C47" s="270"/>
      <c r="D47" s="270"/>
      <c r="E47" s="270"/>
      <c r="F47" s="270"/>
      <c r="G47" s="270"/>
      <c r="H47" s="271"/>
      <c r="I47" s="293"/>
      <c r="J47" s="293"/>
      <c r="K47" s="293"/>
      <c r="L47" s="286"/>
      <c r="M47" s="286"/>
      <c r="N47" s="286"/>
      <c r="O47" s="286"/>
      <c r="P47" s="286"/>
      <c r="Q47" s="286"/>
    </row>
    <row r="48" spans="1:17" ht="19.5" thickBot="1" x14ac:dyDescent="0.3">
      <c r="A48" s="272"/>
      <c r="B48" s="273"/>
      <c r="C48" s="273"/>
      <c r="D48" s="273"/>
      <c r="E48" s="273"/>
      <c r="F48" s="273"/>
      <c r="G48" s="273"/>
      <c r="H48" s="274"/>
      <c r="I48" s="293"/>
      <c r="J48" s="293"/>
      <c r="K48" s="293"/>
      <c r="L48" s="286"/>
      <c r="M48" s="286"/>
      <c r="N48" s="286"/>
      <c r="O48" s="286"/>
      <c r="P48" s="286"/>
      <c r="Q48" s="286"/>
    </row>
    <row r="49" spans="1:17" ht="21" x14ac:dyDescent="0.25">
      <c r="A49" s="297"/>
      <c r="B49" s="293"/>
      <c r="C49" s="293"/>
      <c r="D49" s="293"/>
      <c r="E49" s="293"/>
      <c r="F49" s="293"/>
      <c r="G49" s="293"/>
      <c r="H49" s="293"/>
      <c r="I49" s="293"/>
      <c r="J49" s="293"/>
      <c r="K49" s="293"/>
      <c r="L49" s="286"/>
      <c r="M49" s="286"/>
      <c r="N49" s="286"/>
      <c r="O49" s="286"/>
      <c r="P49" s="286"/>
      <c r="Q49" s="286"/>
    </row>
    <row r="50" spans="1:17" ht="23.25" x14ac:dyDescent="0.25">
      <c r="A50" s="298" t="s">
        <v>46</v>
      </c>
      <c r="B50" s="296"/>
      <c r="C50" s="286"/>
      <c r="D50" s="294"/>
      <c r="E50" s="296"/>
      <c r="F50" s="296"/>
      <c r="G50" s="296"/>
      <c r="H50" s="296"/>
      <c r="I50" s="293"/>
      <c r="J50" s="293"/>
      <c r="K50" s="293"/>
      <c r="L50" s="286"/>
      <c r="M50" s="286"/>
      <c r="N50" s="286"/>
      <c r="O50" s="286"/>
      <c r="P50" s="286"/>
      <c r="Q50" s="286"/>
    </row>
    <row r="51" spans="1:17" ht="19.5" thickBot="1" x14ac:dyDescent="0.3">
      <c r="A51" s="299"/>
      <c r="B51" s="296"/>
      <c r="C51" s="296"/>
      <c r="D51" s="296"/>
      <c r="E51" s="296"/>
      <c r="F51" s="296"/>
      <c r="G51" s="296"/>
      <c r="H51" s="296"/>
      <c r="I51" s="293"/>
      <c r="J51" s="293"/>
      <c r="K51" s="293"/>
      <c r="L51" s="286"/>
      <c r="M51" s="286"/>
      <c r="N51" s="286"/>
      <c r="O51" s="286"/>
      <c r="P51" s="286"/>
      <c r="Q51" s="286"/>
    </row>
    <row r="52" spans="1:17" ht="37.5" x14ac:dyDescent="0.25">
      <c r="A52" s="296"/>
      <c r="B52" s="296"/>
      <c r="C52" s="245" t="s">
        <v>21</v>
      </c>
      <c r="D52" s="246" t="s">
        <v>22</v>
      </c>
      <c r="E52" s="247" t="s">
        <v>23</v>
      </c>
      <c r="F52" s="248" t="s">
        <v>24</v>
      </c>
      <c r="G52" s="300"/>
      <c r="H52" s="296"/>
      <c r="I52" s="293"/>
      <c r="J52" s="293"/>
      <c r="K52" s="293"/>
      <c r="L52" s="286"/>
      <c r="M52" s="286"/>
      <c r="N52" s="286"/>
      <c r="O52" s="286"/>
      <c r="P52" s="286"/>
      <c r="Q52" s="286"/>
    </row>
    <row r="53" spans="1:17" ht="38.25" thickBot="1" x14ac:dyDescent="0.3">
      <c r="A53" s="296"/>
      <c r="B53" s="296"/>
      <c r="C53" s="249" t="s">
        <v>4</v>
      </c>
      <c r="D53" s="250" t="s">
        <v>3</v>
      </c>
      <c r="E53" s="251" t="s">
        <v>5</v>
      </c>
      <c r="F53" s="252" t="s">
        <v>6</v>
      </c>
      <c r="G53" s="300"/>
      <c r="H53" s="296"/>
      <c r="I53" s="293"/>
      <c r="J53" s="293"/>
      <c r="K53" s="293"/>
      <c r="L53" s="286"/>
      <c r="M53" s="286"/>
      <c r="N53" s="286"/>
      <c r="O53" s="286"/>
      <c r="P53" s="286"/>
      <c r="Q53" s="286"/>
    </row>
    <row r="54" spans="1:17" ht="19.5" thickBot="1" x14ac:dyDescent="0.3">
      <c r="A54" s="296"/>
      <c r="B54" s="296"/>
      <c r="C54" s="296"/>
      <c r="D54" s="296"/>
      <c r="E54" s="296"/>
      <c r="F54" s="296"/>
      <c r="G54" s="296"/>
      <c r="H54" s="296"/>
      <c r="I54" s="293"/>
      <c r="J54" s="293"/>
      <c r="K54" s="293"/>
      <c r="L54" s="286"/>
      <c r="M54" s="286"/>
      <c r="N54" s="286"/>
      <c r="O54" s="286"/>
      <c r="P54" s="286"/>
      <c r="Q54" s="286"/>
    </row>
    <row r="55" spans="1:17" ht="18.75" x14ac:dyDescent="0.25">
      <c r="A55" s="194" t="s">
        <v>7</v>
      </c>
      <c r="B55" s="234" t="s">
        <v>56</v>
      </c>
      <c r="C55" s="219" t="s">
        <v>8</v>
      </c>
      <c r="D55" s="221" t="s">
        <v>2</v>
      </c>
      <c r="E55" s="223" t="s">
        <v>9</v>
      </c>
      <c r="F55" s="216" t="s">
        <v>10</v>
      </c>
      <c r="G55" s="216" t="s">
        <v>51</v>
      </c>
      <c r="H55" s="229" t="s">
        <v>11</v>
      </c>
      <c r="I55" s="293"/>
      <c r="J55" s="293"/>
      <c r="K55" s="293"/>
      <c r="L55" s="286"/>
      <c r="M55" s="286"/>
      <c r="N55" s="286"/>
      <c r="O55" s="286"/>
      <c r="P55" s="286"/>
      <c r="Q55" s="286"/>
    </row>
    <row r="56" spans="1:17" ht="37.5" x14ac:dyDescent="0.25">
      <c r="A56" s="181"/>
      <c r="B56" s="235">
        <f>SUM(B57:B58)</f>
        <v>7</v>
      </c>
      <c r="C56" s="220" t="s">
        <v>12</v>
      </c>
      <c r="D56" s="222" t="s">
        <v>13</v>
      </c>
      <c r="E56" s="224" t="s">
        <v>14</v>
      </c>
      <c r="F56" s="217" t="s">
        <v>15</v>
      </c>
      <c r="G56" s="217" t="s">
        <v>53</v>
      </c>
      <c r="H56" s="230"/>
      <c r="I56" s="293"/>
      <c r="J56" s="293"/>
      <c r="K56" s="293"/>
      <c r="L56" s="286"/>
      <c r="M56" s="286"/>
      <c r="N56" s="286"/>
      <c r="O56" s="286"/>
      <c r="P56" s="286"/>
      <c r="Q56" s="286"/>
    </row>
    <row r="57" spans="1:17" ht="56.25" x14ac:dyDescent="0.25">
      <c r="A57" s="199" t="s">
        <v>142</v>
      </c>
      <c r="B57" s="200">
        <v>4</v>
      </c>
      <c r="C57" s="253">
        <v>3</v>
      </c>
      <c r="D57" s="253"/>
      <c r="E57" s="253"/>
      <c r="F57" s="253"/>
      <c r="G57" s="253"/>
      <c r="H57" s="231">
        <f>IF(COUNTBLANK(C57:G57)=4,SUM(C57:F57)*B57,"veuillez entrer une valeur")</f>
        <v>12</v>
      </c>
      <c r="I57" s="293"/>
      <c r="J57" s="286"/>
      <c r="K57" s="293"/>
      <c r="L57" s="286"/>
      <c r="M57" s="286"/>
      <c r="N57" s="286"/>
      <c r="O57" s="286"/>
      <c r="P57" s="286"/>
      <c r="Q57" s="286"/>
    </row>
    <row r="58" spans="1:17" ht="38.25" thickBot="1" x14ac:dyDescent="0.3">
      <c r="A58" s="201" t="s">
        <v>16</v>
      </c>
      <c r="B58" s="202">
        <v>3</v>
      </c>
      <c r="C58" s="254"/>
      <c r="D58" s="254">
        <v>2</v>
      </c>
      <c r="E58" s="254"/>
      <c r="F58" s="254"/>
      <c r="G58" s="254"/>
      <c r="H58" s="232">
        <f>IF(COUNTBLANK(C58:G58)=4,SUM(C58:F58)*B58,"veuillez entrer une valeur")</f>
        <v>6</v>
      </c>
      <c r="I58" s="293"/>
      <c r="J58" s="293"/>
      <c r="K58" s="293"/>
      <c r="L58" s="286"/>
      <c r="M58" s="286"/>
      <c r="N58" s="286"/>
      <c r="O58" s="286"/>
      <c r="P58" s="286"/>
      <c r="Q58" s="286"/>
    </row>
    <row r="59" spans="1:17" ht="19.5" thickBot="1" x14ac:dyDescent="0.3">
      <c r="A59" s="206" t="s">
        <v>50</v>
      </c>
      <c r="B59" s="180">
        <f>3*B56-IF(G57="x",3*B57,0)-IF(G58="x",3*B58,0)</f>
        <v>21</v>
      </c>
      <c r="C59" s="203"/>
      <c r="D59" s="203"/>
      <c r="E59" s="204"/>
      <c r="F59" s="205" t="s">
        <v>25</v>
      </c>
      <c r="G59" s="205"/>
      <c r="H59" s="228">
        <f>SUM(H57:H58)</f>
        <v>18</v>
      </c>
      <c r="I59" s="293"/>
      <c r="J59" s="293"/>
      <c r="K59" s="293"/>
      <c r="L59" s="286"/>
      <c r="M59" s="286"/>
      <c r="N59" s="286"/>
      <c r="O59" s="286"/>
      <c r="P59" s="286"/>
      <c r="Q59" s="286"/>
    </row>
    <row r="60" spans="1:17" ht="15.75" thickBot="1" x14ac:dyDescent="0.3">
      <c r="A60" s="293"/>
      <c r="B60" s="293"/>
      <c r="C60" s="293"/>
      <c r="D60" s="293"/>
      <c r="E60" s="293"/>
      <c r="F60" s="293"/>
      <c r="G60" s="293"/>
      <c r="H60" s="293"/>
      <c r="I60" s="293"/>
      <c r="J60" s="293"/>
      <c r="K60" s="293"/>
      <c r="L60" s="286"/>
      <c r="M60" s="286"/>
      <c r="N60" s="286"/>
      <c r="O60" s="286"/>
      <c r="P60" s="286"/>
      <c r="Q60" s="286"/>
    </row>
    <row r="61" spans="1:17" ht="56.25" x14ac:dyDescent="0.25">
      <c r="A61" s="194" t="s">
        <v>17</v>
      </c>
      <c r="B61" s="236" t="s">
        <v>56</v>
      </c>
      <c r="C61" s="190" t="s">
        <v>8</v>
      </c>
      <c r="D61" s="191" t="s">
        <v>2</v>
      </c>
      <c r="E61" s="192" t="s">
        <v>9</v>
      </c>
      <c r="F61" s="214" t="s">
        <v>10</v>
      </c>
      <c r="G61" s="216" t="s">
        <v>51</v>
      </c>
      <c r="H61" s="229" t="s">
        <v>11</v>
      </c>
      <c r="I61" s="293"/>
      <c r="J61" s="293"/>
      <c r="K61" s="293"/>
      <c r="L61" s="286"/>
      <c r="M61" s="286"/>
      <c r="N61" s="286"/>
      <c r="O61" s="286"/>
      <c r="P61" s="286"/>
      <c r="Q61" s="286"/>
    </row>
    <row r="62" spans="1:17" ht="37.5" x14ac:dyDescent="0.25">
      <c r="A62" s="181"/>
      <c r="B62" s="237">
        <f>SUM(B63:B65)</f>
        <v>6</v>
      </c>
      <c r="C62" s="195" t="s">
        <v>12</v>
      </c>
      <c r="D62" s="196" t="s">
        <v>13</v>
      </c>
      <c r="E62" s="197" t="s">
        <v>14</v>
      </c>
      <c r="F62" s="215" t="s">
        <v>15</v>
      </c>
      <c r="G62" s="218" t="s">
        <v>54</v>
      </c>
      <c r="H62" s="233"/>
      <c r="I62" s="293"/>
      <c r="J62" s="293"/>
      <c r="K62" s="293"/>
      <c r="L62" s="286"/>
      <c r="M62" s="286"/>
      <c r="N62" s="286"/>
      <c r="O62" s="286"/>
      <c r="P62" s="286"/>
      <c r="Q62" s="286"/>
    </row>
    <row r="63" spans="1:17" ht="37.5" x14ac:dyDescent="0.25">
      <c r="A63" s="199" t="s">
        <v>18</v>
      </c>
      <c r="B63" s="200">
        <v>3</v>
      </c>
      <c r="C63" s="255"/>
      <c r="D63" s="255">
        <v>2</v>
      </c>
      <c r="E63" s="255"/>
      <c r="F63" s="255"/>
      <c r="G63" s="256"/>
      <c r="H63" s="231">
        <f>IF(COUNTBLANK(C63:G63)=4,SUM(C63:F63)*B63,"veuillez entrer une valeur")</f>
        <v>6</v>
      </c>
      <c r="I63" s="293"/>
      <c r="J63" s="293"/>
      <c r="K63" s="293"/>
      <c r="L63" s="286"/>
      <c r="M63" s="286"/>
      <c r="N63" s="286"/>
      <c r="O63" s="286"/>
      <c r="P63" s="286"/>
      <c r="Q63" s="286"/>
    </row>
    <row r="64" spans="1:17" ht="18.75" x14ac:dyDescent="0.25">
      <c r="A64" s="199" t="s">
        <v>42</v>
      </c>
      <c r="B64" s="200">
        <v>2</v>
      </c>
      <c r="C64" s="255">
        <v>3</v>
      </c>
      <c r="D64" s="255"/>
      <c r="E64" s="255"/>
      <c r="F64" s="255"/>
      <c r="G64" s="253"/>
      <c r="H64" s="231">
        <f>IF(COUNTBLANK(C64:G64)=4,SUM(C64:F64)*B64,"veuillez entrer une valeur")</f>
        <v>6</v>
      </c>
      <c r="I64" s="293"/>
      <c r="J64" s="293"/>
      <c r="K64" s="293"/>
      <c r="L64" s="286"/>
      <c r="M64" s="286"/>
      <c r="N64" s="286"/>
      <c r="O64" s="286"/>
      <c r="P64" s="286"/>
      <c r="Q64" s="286"/>
    </row>
    <row r="65" spans="1:17" ht="38.25" thickBot="1" x14ac:dyDescent="0.3">
      <c r="A65" s="199" t="s">
        <v>19</v>
      </c>
      <c r="B65" s="200">
        <v>1</v>
      </c>
      <c r="C65" s="257"/>
      <c r="D65" s="257">
        <v>2</v>
      </c>
      <c r="E65" s="257"/>
      <c r="F65" s="257"/>
      <c r="G65" s="258"/>
      <c r="H65" s="232">
        <f>IF(COUNTBLANK(C65:G65)=4,SUM(C65:F65)*B65,"veuillez entrer une valeur")</f>
        <v>2</v>
      </c>
      <c r="I65" s="293"/>
      <c r="J65" s="293"/>
      <c r="K65" s="293"/>
      <c r="L65" s="286"/>
      <c r="M65" s="286"/>
      <c r="N65" s="286"/>
      <c r="O65" s="286"/>
      <c r="P65" s="286"/>
      <c r="Q65" s="286"/>
    </row>
    <row r="66" spans="1:17" ht="19.5" thickBot="1" x14ac:dyDescent="0.3">
      <c r="A66" s="206" t="s">
        <v>50</v>
      </c>
      <c r="B66" s="180">
        <f>3*B62-IF(G63="x",3*B63,0)-IF(G64="x",3*B64,0)-IF(G65="x",3*B65,0)</f>
        <v>18</v>
      </c>
      <c r="C66" s="203"/>
      <c r="D66" s="203"/>
      <c r="E66" s="207"/>
      <c r="F66" s="208" t="s">
        <v>25</v>
      </c>
      <c r="G66" s="205"/>
      <c r="H66" s="228">
        <f>SUM(H63:H65)</f>
        <v>14</v>
      </c>
      <c r="I66" s="293"/>
      <c r="J66" s="293"/>
      <c r="K66" s="293"/>
      <c r="L66" s="286"/>
      <c r="M66" s="286"/>
      <c r="N66" s="286"/>
      <c r="O66" s="286"/>
      <c r="P66" s="286"/>
      <c r="Q66" s="286"/>
    </row>
    <row r="67" spans="1:17" ht="19.5" thickBot="1" x14ac:dyDescent="0.3">
      <c r="A67" s="296"/>
      <c r="B67" s="296"/>
      <c r="C67" s="296"/>
      <c r="D67" s="296"/>
      <c r="E67" s="296"/>
      <c r="F67" s="296"/>
      <c r="G67" s="296"/>
      <c r="H67" s="296"/>
      <c r="I67" s="293"/>
      <c r="J67" s="293"/>
      <c r="K67" s="293"/>
      <c r="L67" s="286"/>
      <c r="M67" s="286"/>
      <c r="N67" s="286"/>
      <c r="O67" s="286"/>
      <c r="P67" s="286"/>
      <c r="Q67" s="286"/>
    </row>
    <row r="68" spans="1:17" ht="18.75" x14ac:dyDescent="0.25">
      <c r="A68" s="194" t="s">
        <v>20</v>
      </c>
      <c r="B68" s="236" t="s">
        <v>56</v>
      </c>
      <c r="C68" s="190" t="s">
        <v>8</v>
      </c>
      <c r="D68" s="191" t="s">
        <v>2</v>
      </c>
      <c r="E68" s="192" t="s">
        <v>9</v>
      </c>
      <c r="F68" s="193" t="s">
        <v>10</v>
      </c>
      <c r="G68" s="216" t="s">
        <v>51</v>
      </c>
      <c r="H68" s="229" t="s">
        <v>11</v>
      </c>
      <c r="I68" s="293"/>
      <c r="J68" s="293"/>
      <c r="K68" s="293"/>
      <c r="L68" s="286"/>
      <c r="M68" s="286"/>
      <c r="N68" s="286"/>
      <c r="O68" s="286"/>
      <c r="P68" s="286"/>
      <c r="Q68" s="286"/>
    </row>
    <row r="69" spans="1:17" ht="37.5" x14ac:dyDescent="0.25">
      <c r="A69" s="181"/>
      <c r="B69" s="237">
        <f>SUM(B70:B72)</f>
        <v>4</v>
      </c>
      <c r="C69" s="195" t="s">
        <v>12</v>
      </c>
      <c r="D69" s="196" t="s">
        <v>13</v>
      </c>
      <c r="E69" s="197" t="s">
        <v>14</v>
      </c>
      <c r="F69" s="198" t="s">
        <v>15</v>
      </c>
      <c r="G69" s="218" t="s">
        <v>55</v>
      </c>
      <c r="H69" s="233"/>
      <c r="I69" s="293"/>
      <c r="J69" s="293"/>
      <c r="K69" s="293"/>
      <c r="L69" s="286"/>
      <c r="M69" s="286"/>
      <c r="N69" s="286"/>
      <c r="O69" s="286"/>
      <c r="P69" s="286"/>
      <c r="Q69" s="286"/>
    </row>
    <row r="70" spans="1:17" ht="75" x14ac:dyDescent="0.25">
      <c r="A70" s="199" t="s">
        <v>143</v>
      </c>
      <c r="B70" s="200">
        <v>2</v>
      </c>
      <c r="C70" s="255">
        <v>3</v>
      </c>
      <c r="D70" s="255"/>
      <c r="E70" s="255"/>
      <c r="F70" s="255"/>
      <c r="G70" s="256"/>
      <c r="H70" s="231">
        <f>IF(COUNTBLANK(C70:G70)=4,SUM(C70:F70)*B70,"veuillez entrer une valeur")</f>
        <v>6</v>
      </c>
      <c r="I70" s="293"/>
      <c r="J70" s="293"/>
      <c r="K70" s="293"/>
      <c r="L70" s="286"/>
      <c r="M70" s="286"/>
      <c r="N70" s="286"/>
      <c r="O70" s="286"/>
      <c r="P70" s="286"/>
      <c r="Q70" s="286"/>
    </row>
    <row r="71" spans="1:17" ht="112.5" x14ac:dyDescent="0.25">
      <c r="A71" s="199" t="s">
        <v>144</v>
      </c>
      <c r="B71" s="200">
        <v>1</v>
      </c>
      <c r="C71" s="255"/>
      <c r="D71" s="255">
        <v>2</v>
      </c>
      <c r="E71" s="255"/>
      <c r="F71" s="255"/>
      <c r="G71" s="253"/>
      <c r="H71" s="231">
        <f>IF(COUNTBLANK(C71:G71)=4,SUM(C71:F71)*B71,"veuillez entrer une valeur")</f>
        <v>2</v>
      </c>
      <c r="I71" s="293"/>
      <c r="J71" s="293"/>
      <c r="K71" s="293"/>
      <c r="L71" s="286"/>
      <c r="M71" s="286"/>
      <c r="N71" s="286"/>
      <c r="O71" s="286"/>
      <c r="P71" s="286"/>
      <c r="Q71" s="286"/>
    </row>
    <row r="72" spans="1:17" ht="132" thickBot="1" x14ac:dyDescent="0.3">
      <c r="A72" s="199" t="s">
        <v>145</v>
      </c>
      <c r="B72" s="200">
        <v>1</v>
      </c>
      <c r="C72" s="257"/>
      <c r="D72" s="257">
        <v>2</v>
      </c>
      <c r="E72" s="257"/>
      <c r="F72" s="257"/>
      <c r="G72" s="258"/>
      <c r="H72" s="232">
        <f>IF(COUNTBLANK(C72:G72)=4,SUM(C72:F72)*B72,"veuillez entrer une valeur")</f>
        <v>2</v>
      </c>
      <c r="I72" s="293"/>
      <c r="J72" s="293"/>
      <c r="K72" s="293"/>
      <c r="L72" s="286"/>
      <c r="M72" s="286"/>
      <c r="N72" s="286"/>
      <c r="O72" s="286"/>
      <c r="P72" s="286"/>
      <c r="Q72" s="286"/>
    </row>
    <row r="73" spans="1:17" ht="19.5" thickBot="1" x14ac:dyDescent="0.3">
      <c r="A73" s="206" t="s">
        <v>50</v>
      </c>
      <c r="B73" s="180">
        <f>3*B69-IF(G70="x",3*B70,0)-IF(G71="x",3*B71,0)-IF(G72="x",3*B72,0)</f>
        <v>12</v>
      </c>
      <c r="C73" s="203"/>
      <c r="D73" s="203"/>
      <c r="E73" s="207"/>
      <c r="F73" s="208" t="s">
        <v>25</v>
      </c>
      <c r="G73" s="205"/>
      <c r="H73" s="228">
        <f>SUM(H70:H72)</f>
        <v>10</v>
      </c>
      <c r="I73" s="293"/>
      <c r="J73" s="293"/>
      <c r="K73" s="293"/>
      <c r="L73" s="286"/>
      <c r="M73" s="286"/>
      <c r="N73" s="286"/>
      <c r="O73" s="286"/>
      <c r="P73" s="286"/>
      <c r="Q73" s="286"/>
    </row>
    <row r="74" spans="1:17" ht="19.5" thickBot="1" x14ac:dyDescent="0.3">
      <c r="A74" s="296"/>
      <c r="B74" s="296"/>
      <c r="C74" s="296"/>
      <c r="D74" s="296"/>
      <c r="E74" s="296"/>
      <c r="F74" s="296"/>
      <c r="G74" s="296"/>
      <c r="H74" s="296"/>
      <c r="I74" s="293"/>
      <c r="J74" s="293"/>
      <c r="K74" s="293"/>
      <c r="L74" s="286"/>
      <c r="M74" s="286"/>
      <c r="N74" s="286"/>
      <c r="O74" s="286"/>
      <c r="P74" s="286"/>
      <c r="Q74" s="286"/>
    </row>
    <row r="75" spans="1:17" ht="37.5" x14ac:dyDescent="0.25">
      <c r="A75" s="225" t="s">
        <v>52</v>
      </c>
      <c r="B75" s="243">
        <f>SUM(B59+B66+B73)</f>
        <v>51</v>
      </c>
      <c r="C75" s="226">
        <f>SUM(H73+H66+H59)</f>
        <v>42</v>
      </c>
      <c r="D75" s="296"/>
      <c r="E75" s="296"/>
      <c r="F75" s="296"/>
      <c r="G75" s="296"/>
      <c r="H75" s="296"/>
      <c r="I75" s="293"/>
      <c r="J75" s="293"/>
      <c r="K75" s="293"/>
      <c r="L75" s="286"/>
      <c r="M75" s="286"/>
      <c r="N75" s="286"/>
      <c r="O75" s="286"/>
      <c r="P75" s="286"/>
      <c r="Q75" s="286"/>
    </row>
    <row r="76" spans="1:17" ht="19.5" thickBot="1" x14ac:dyDescent="0.3">
      <c r="A76" s="476" t="s">
        <v>60</v>
      </c>
      <c r="B76" s="477"/>
      <c r="C76" s="227">
        <f>(C75/B75)*20</f>
        <v>16.470588235294116</v>
      </c>
      <c r="D76" s="296"/>
      <c r="E76" s="296"/>
      <c r="F76" s="296"/>
      <c r="G76" s="296"/>
      <c r="H76" s="296"/>
      <c r="I76" s="293"/>
      <c r="J76" s="293"/>
      <c r="K76" s="293"/>
      <c r="L76" s="286"/>
      <c r="M76" s="286"/>
      <c r="N76" s="286"/>
      <c r="O76" s="286"/>
      <c r="P76" s="286"/>
      <c r="Q76" s="286"/>
    </row>
    <row r="77" spans="1:17" ht="18.75" x14ac:dyDescent="0.25">
      <c r="A77" s="294"/>
      <c r="B77" s="300"/>
      <c r="C77" s="296"/>
      <c r="D77" s="296"/>
      <c r="E77" s="296"/>
      <c r="F77" s="296"/>
      <c r="G77" s="296"/>
      <c r="H77" s="296"/>
      <c r="I77" s="293"/>
      <c r="J77" s="293"/>
      <c r="K77" s="293"/>
      <c r="L77" s="286"/>
      <c r="M77" s="286"/>
      <c r="N77" s="286"/>
      <c r="O77" s="286"/>
      <c r="P77" s="286"/>
      <c r="Q77" s="286"/>
    </row>
    <row r="78" spans="1:17" x14ac:dyDescent="0.25">
      <c r="A78" s="286"/>
      <c r="B78" s="286"/>
      <c r="C78" s="286"/>
      <c r="D78" s="286"/>
      <c r="E78" s="286"/>
      <c r="F78" s="286"/>
      <c r="G78" s="286"/>
      <c r="H78" s="286"/>
      <c r="I78" s="286"/>
      <c r="J78" s="286"/>
      <c r="K78" s="286"/>
      <c r="L78" s="286"/>
      <c r="M78" s="286"/>
      <c r="N78" s="286"/>
      <c r="O78" s="286"/>
      <c r="P78" s="286"/>
      <c r="Q78" s="286"/>
    </row>
    <row r="79" spans="1:17" ht="26.25" x14ac:dyDescent="0.25">
      <c r="A79" s="287" t="s">
        <v>63</v>
      </c>
      <c r="B79" s="293"/>
      <c r="C79" s="293"/>
      <c r="D79" s="293"/>
      <c r="E79" s="293"/>
      <c r="F79" s="293"/>
      <c r="G79" s="293"/>
      <c r="H79" s="293"/>
      <c r="I79" s="293"/>
      <c r="J79" s="293"/>
      <c r="K79" s="293"/>
      <c r="L79" s="286"/>
      <c r="M79" s="286"/>
      <c r="N79" s="286"/>
      <c r="O79" s="286"/>
      <c r="P79" s="286"/>
      <c r="Q79" s="286"/>
    </row>
    <row r="80" spans="1:17" ht="15.75" thickBot="1" x14ac:dyDescent="0.3">
      <c r="A80" s="293"/>
      <c r="B80" s="293"/>
      <c r="C80" s="293"/>
      <c r="D80" s="293"/>
      <c r="E80" s="293"/>
      <c r="F80" s="293"/>
      <c r="G80" s="293"/>
      <c r="H80" s="293"/>
      <c r="I80" s="293"/>
      <c r="J80" s="293"/>
      <c r="K80" s="293"/>
      <c r="L80" s="286"/>
      <c r="M80" s="286"/>
      <c r="N80" s="286"/>
      <c r="O80" s="286"/>
      <c r="P80" s="286"/>
      <c r="Q80" s="286"/>
    </row>
    <row r="81" spans="1:17" ht="19.5" thickBot="1" x14ac:dyDescent="0.3">
      <c r="A81" s="301"/>
      <c r="B81" s="464" t="s">
        <v>65</v>
      </c>
      <c r="C81" s="465"/>
      <c r="D81" s="466"/>
      <c r="E81" s="464" t="s">
        <v>67</v>
      </c>
      <c r="F81" s="465"/>
      <c r="G81" s="466"/>
      <c r="H81" s="464" t="s">
        <v>68</v>
      </c>
      <c r="I81" s="465"/>
      <c r="J81" s="466"/>
      <c r="K81" s="464" t="s">
        <v>69</v>
      </c>
      <c r="L81" s="465"/>
      <c r="M81" s="466"/>
      <c r="N81" s="464" t="s">
        <v>70</v>
      </c>
      <c r="O81" s="465"/>
      <c r="P81" s="466"/>
      <c r="Q81" s="286"/>
    </row>
    <row r="82" spans="1:17" ht="18.75" x14ac:dyDescent="0.25">
      <c r="A82" s="240" t="s">
        <v>64</v>
      </c>
      <c r="B82" s="467">
        <v>43544</v>
      </c>
      <c r="C82" s="510"/>
      <c r="D82" s="511"/>
      <c r="E82" s="470">
        <f>DATE(YEAR(B83)+1,MONTH(B83),DAY(B83))</f>
        <v>44275</v>
      </c>
      <c r="F82" s="471"/>
      <c r="G82" s="472"/>
      <c r="H82" s="470">
        <f>DATE(YEAR(B83)+2,MONTH(B83),DAY(B83))</f>
        <v>44640</v>
      </c>
      <c r="I82" s="471"/>
      <c r="J82" s="472"/>
      <c r="K82" s="470">
        <f t="shared" ref="K82" si="0">DATE(YEAR(E83)+2,MONTH(E83),DAY(E83))</f>
        <v>45137</v>
      </c>
      <c r="L82" s="471"/>
      <c r="M82" s="472"/>
      <c r="N82" s="470">
        <f t="shared" ref="N82" si="1">DATE(YEAR(H83)+2,MONTH(H83),DAY(H83))</f>
        <v>45498</v>
      </c>
      <c r="O82" s="471"/>
      <c r="P82" s="472"/>
      <c r="Q82" s="286"/>
    </row>
    <row r="83" spans="1:17" ht="18.75" x14ac:dyDescent="0.25">
      <c r="A83" s="242" t="s">
        <v>26</v>
      </c>
      <c r="B83" s="467">
        <v>43910</v>
      </c>
      <c r="C83" s="510"/>
      <c r="D83" s="511"/>
      <c r="E83" s="454">
        <v>44407</v>
      </c>
      <c r="F83" s="452"/>
      <c r="G83" s="453"/>
      <c r="H83" s="454">
        <v>44767</v>
      </c>
      <c r="I83" s="452"/>
      <c r="J83" s="453"/>
      <c r="K83" s="454"/>
      <c r="L83" s="452"/>
      <c r="M83" s="453"/>
      <c r="N83" s="451"/>
      <c r="O83" s="452"/>
      <c r="P83" s="453"/>
      <c r="Q83" s="286"/>
    </row>
    <row r="84" spans="1:17" ht="18.75" x14ac:dyDescent="0.25">
      <c r="A84" s="241" t="s">
        <v>27</v>
      </c>
      <c r="B84" s="541">
        <v>14.5</v>
      </c>
      <c r="C84" s="542"/>
      <c r="D84" s="543"/>
      <c r="E84" s="461">
        <v>14.9</v>
      </c>
      <c r="F84" s="462"/>
      <c r="G84" s="463"/>
      <c r="H84" s="461">
        <v>16.47</v>
      </c>
      <c r="I84" s="462"/>
      <c r="J84" s="463"/>
      <c r="K84" s="451"/>
      <c r="L84" s="452"/>
      <c r="M84" s="453"/>
      <c r="N84" s="451"/>
      <c r="O84" s="452"/>
      <c r="P84" s="453"/>
      <c r="Q84" s="286"/>
    </row>
    <row r="85" spans="1:17" ht="37.5" x14ac:dyDescent="0.25">
      <c r="A85" s="242" t="s">
        <v>43</v>
      </c>
      <c r="B85" s="451"/>
      <c r="C85" s="452"/>
      <c r="D85" s="453"/>
      <c r="E85" s="451"/>
      <c r="F85" s="452"/>
      <c r="G85" s="453"/>
      <c r="H85" s="512"/>
      <c r="I85" s="513"/>
      <c r="J85" s="514"/>
      <c r="K85" s="451"/>
      <c r="L85" s="452"/>
      <c r="M85" s="453"/>
      <c r="N85" s="451"/>
      <c r="O85" s="452"/>
      <c r="P85" s="453"/>
      <c r="Q85" s="286"/>
    </row>
    <row r="86" spans="1:17" ht="23.25" x14ac:dyDescent="0.25">
      <c r="A86" s="304"/>
      <c r="B86" s="293"/>
      <c r="C86" s="293"/>
      <c r="D86" s="293"/>
      <c r="E86" s="293"/>
      <c r="F86" s="293"/>
      <c r="G86" s="293"/>
      <c r="H86" s="293"/>
      <c r="I86" s="293"/>
      <c r="J86" s="293"/>
      <c r="K86" s="293"/>
      <c r="L86" s="286"/>
      <c r="M86" s="286"/>
      <c r="N86" s="286"/>
      <c r="O86" s="286"/>
      <c r="P86" s="286"/>
      <c r="Q86" s="286"/>
    </row>
  </sheetData>
  <mergeCells count="57">
    <mergeCell ref="B3:H3"/>
    <mergeCell ref="B5:D5"/>
    <mergeCell ref="F5:H5"/>
    <mergeCell ref="A8:B8"/>
    <mergeCell ref="E8:H9"/>
    <mergeCell ref="A9:B9"/>
    <mergeCell ref="D12:E12"/>
    <mergeCell ref="G12:H12"/>
    <mergeCell ref="B13:H13"/>
    <mergeCell ref="B14:H14"/>
    <mergeCell ref="B17:D17"/>
    <mergeCell ref="F17:H17"/>
    <mergeCell ref="B18:D18"/>
    <mergeCell ref="F18:H18"/>
    <mergeCell ref="B19:D19"/>
    <mergeCell ref="F19:H19"/>
    <mergeCell ref="B20:D20"/>
    <mergeCell ref="F20:H20"/>
    <mergeCell ref="A25:C25"/>
    <mergeCell ref="D25:F25"/>
    <mergeCell ref="A26:C26"/>
    <mergeCell ref="D26:F26"/>
    <mergeCell ref="A27:C27"/>
    <mergeCell ref="D27:F27"/>
    <mergeCell ref="A28:C28"/>
    <mergeCell ref="D28:F28"/>
    <mergeCell ref="A29:C29"/>
    <mergeCell ref="D29:F29"/>
    <mergeCell ref="A30:C30"/>
    <mergeCell ref="D30:F30"/>
    <mergeCell ref="A43:H43"/>
    <mergeCell ref="A76:B76"/>
    <mergeCell ref="B81:D81"/>
    <mergeCell ref="E81:G81"/>
    <mergeCell ref="H81:J81"/>
    <mergeCell ref="N81:P81"/>
    <mergeCell ref="B82:D82"/>
    <mergeCell ref="E82:G82"/>
    <mergeCell ref="H82:J82"/>
    <mergeCell ref="K82:M82"/>
    <mergeCell ref="N82:P82"/>
    <mergeCell ref="K81:M81"/>
    <mergeCell ref="B84:D84"/>
    <mergeCell ref="E84:G84"/>
    <mergeCell ref="H84:J84"/>
    <mergeCell ref="K84:M84"/>
    <mergeCell ref="N84:P84"/>
    <mergeCell ref="B83:D83"/>
    <mergeCell ref="E83:G83"/>
    <mergeCell ref="H83:J83"/>
    <mergeCell ref="K83:M83"/>
    <mergeCell ref="N83:P83"/>
    <mergeCell ref="B85:D85"/>
    <mergeCell ref="E85:G85"/>
    <mergeCell ref="H85:J85"/>
    <mergeCell ref="K85:M85"/>
    <mergeCell ref="N85:P85"/>
  </mergeCells>
  <conditionalFormatting sqref="H57:H58 H63:H65 H70:H72">
    <cfRule type="cellIs" dxfId="96" priority="5" operator="equal">
      <formula>"veuillez entrer une valeur"</formula>
    </cfRule>
  </conditionalFormatting>
  <dataValidations count="1">
    <dataValidation type="list" allowBlank="1" showInputMessage="1" showErrorMessage="1" sqref="B6:D6">
      <formula1>"Fournisseur,Prestataire de Service"</formula1>
    </dataValidation>
  </dataValidations>
  <hyperlinks>
    <hyperlink ref="F20" r:id="rId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87"/>
  <sheetViews>
    <sheetView topLeftCell="A72" zoomScale="60" zoomScaleNormal="60" zoomScalePageLayoutView="27" workbookViewId="0">
      <selection activeCell="G87" sqref="G87"/>
    </sheetView>
  </sheetViews>
  <sheetFormatPr baseColWidth="10" defaultColWidth="11.42578125" defaultRowHeight="15" x14ac:dyDescent="0.25"/>
  <cols>
    <col min="1" max="1" width="6.28515625" style="286" customWidth="1"/>
    <col min="2" max="2" width="25.85546875" style="286" customWidth="1"/>
    <col min="3" max="3" width="17.5703125" style="286" customWidth="1"/>
    <col min="4" max="4" width="20.42578125" style="286" customWidth="1"/>
    <col min="5" max="5" width="17.7109375" style="286" customWidth="1"/>
    <col min="6" max="6" width="20.7109375" style="286" customWidth="1"/>
    <col min="7" max="8" width="18" style="286" customWidth="1"/>
    <col min="9" max="9" width="16.85546875" style="286" customWidth="1"/>
    <col min="10" max="10" width="17.42578125" style="286" customWidth="1"/>
    <col min="11" max="11" width="17.7109375" style="286" customWidth="1"/>
    <col min="12" max="12" width="17" style="286" customWidth="1"/>
    <col min="13" max="13" width="11.42578125" style="286"/>
    <col min="14" max="14" width="13.7109375" style="286" customWidth="1"/>
    <col min="15" max="15" width="15.85546875" style="286" customWidth="1"/>
    <col min="16" max="16" width="14.7109375" style="286" customWidth="1"/>
    <col min="17" max="17" width="16.7109375" style="286" customWidth="1"/>
    <col min="18" max="16384" width="11.42578125" style="286"/>
  </cols>
  <sheetData>
    <row r="2" spans="2:10" ht="24" customHeight="1" x14ac:dyDescent="0.25">
      <c r="B2" s="287" t="s">
        <v>37</v>
      </c>
      <c r="C2" s="288"/>
      <c r="D2" s="288"/>
      <c r="E2" s="288"/>
    </row>
    <row r="3" spans="2:10" ht="15.75" thickBot="1" x14ac:dyDescent="0.3">
      <c r="B3" s="289"/>
      <c r="C3" s="288"/>
      <c r="D3" s="288"/>
      <c r="E3" s="288"/>
    </row>
    <row r="4" spans="2:10" ht="31.9" customHeight="1" thickBot="1" x14ac:dyDescent="0.3">
      <c r="B4" s="244" t="s">
        <v>1</v>
      </c>
      <c r="C4" s="495" t="s">
        <v>294</v>
      </c>
      <c r="D4" s="496"/>
      <c r="E4" s="496"/>
      <c r="F4" s="496"/>
      <c r="G4" s="496"/>
      <c r="H4" s="496"/>
      <c r="I4" s="497"/>
      <c r="J4" s="270"/>
    </row>
    <row r="5" spans="2:10" ht="15.75" thickBot="1" x14ac:dyDescent="0.3"/>
    <row r="6" spans="2:10" ht="52.15" customHeight="1" thickBot="1" x14ac:dyDescent="0.3">
      <c r="B6" s="244" t="s">
        <v>66</v>
      </c>
      <c r="C6" s="498">
        <v>44410</v>
      </c>
      <c r="D6" s="499"/>
      <c r="E6" s="500"/>
      <c r="F6" s="285" t="s">
        <v>71</v>
      </c>
      <c r="G6" s="498">
        <v>44410</v>
      </c>
      <c r="H6" s="499"/>
      <c r="I6" s="500"/>
    </row>
    <row r="7" spans="2:10" ht="19.5" thickBot="1" x14ac:dyDescent="0.3">
      <c r="B7" s="290"/>
      <c r="C7" s="290"/>
      <c r="D7" s="290"/>
      <c r="E7" s="290"/>
      <c r="J7" s="288"/>
    </row>
    <row r="8" spans="2:10" ht="28.15" customHeight="1" thickBot="1" x14ac:dyDescent="0.3">
      <c r="B8" s="184" t="s">
        <v>28</v>
      </c>
      <c r="C8" s="185"/>
      <c r="D8" s="186"/>
      <c r="F8" s="184" t="s">
        <v>0</v>
      </c>
      <c r="G8" s="185"/>
      <c r="H8" s="185"/>
      <c r="I8" s="186"/>
      <c r="J8" s="302"/>
    </row>
    <row r="9" spans="2:10" ht="18.75" x14ac:dyDescent="0.25">
      <c r="B9" s="501" t="s">
        <v>29</v>
      </c>
      <c r="C9" s="502"/>
      <c r="D9" s="182" t="s">
        <v>73</v>
      </c>
      <c r="E9" s="291"/>
      <c r="F9" s="528" t="s">
        <v>295</v>
      </c>
      <c r="G9" s="529"/>
      <c r="H9" s="529"/>
      <c r="I9" s="530"/>
      <c r="J9" s="303"/>
    </row>
    <row r="10" spans="2:10" ht="19.5" thickBot="1" x14ac:dyDescent="0.3">
      <c r="B10" s="505" t="s">
        <v>30</v>
      </c>
      <c r="C10" s="506"/>
      <c r="D10" s="259"/>
      <c r="E10" s="291"/>
      <c r="F10" s="531"/>
      <c r="G10" s="532"/>
      <c r="H10" s="532"/>
      <c r="I10" s="533"/>
      <c r="J10" s="303"/>
    </row>
    <row r="11" spans="2:10" ht="15.75" thickBot="1" x14ac:dyDescent="0.3">
      <c r="B11" s="288"/>
      <c r="C11" s="288"/>
      <c r="D11" s="288"/>
      <c r="E11" s="288"/>
      <c r="F11" s="288"/>
      <c r="J11" s="288"/>
    </row>
    <row r="12" spans="2:10" ht="24.6" customHeight="1" thickBot="1" x14ac:dyDescent="0.3">
      <c r="B12" s="184" t="s">
        <v>44</v>
      </c>
      <c r="C12" s="185"/>
      <c r="D12" s="185"/>
      <c r="E12" s="185"/>
      <c r="F12" s="185"/>
      <c r="G12" s="185"/>
      <c r="H12" s="185"/>
      <c r="I12" s="186"/>
      <c r="J12" s="302"/>
    </row>
    <row r="13" spans="2:10" ht="18.75" x14ac:dyDescent="0.25">
      <c r="B13" s="388" t="s">
        <v>31</v>
      </c>
      <c r="C13" s="183"/>
      <c r="D13" s="389" t="s">
        <v>32</v>
      </c>
      <c r="E13" s="488" t="s">
        <v>296</v>
      </c>
      <c r="F13" s="489"/>
      <c r="G13" s="389" t="s">
        <v>33</v>
      </c>
      <c r="H13" s="488" t="s">
        <v>297</v>
      </c>
      <c r="I13" s="472"/>
      <c r="J13" s="270"/>
    </row>
    <row r="14" spans="2:10" ht="18.75" x14ac:dyDescent="0.25">
      <c r="B14" s="187" t="s">
        <v>34</v>
      </c>
      <c r="C14" s="490" t="s">
        <v>298</v>
      </c>
      <c r="D14" s="452"/>
      <c r="E14" s="452"/>
      <c r="F14" s="452"/>
      <c r="G14" s="452"/>
      <c r="H14" s="452"/>
      <c r="I14" s="453"/>
      <c r="J14" s="270"/>
    </row>
    <row r="15" spans="2:10" ht="19.5" thickBot="1" x14ac:dyDescent="0.3">
      <c r="B15" s="390" t="s">
        <v>35</v>
      </c>
      <c r="C15" s="491"/>
      <c r="D15" s="479"/>
      <c r="E15" s="479"/>
      <c r="F15" s="479"/>
      <c r="G15" s="479"/>
      <c r="H15" s="479"/>
      <c r="I15" s="480"/>
      <c r="J15" s="270"/>
    </row>
    <row r="16" spans="2:10" ht="19.5" thickBot="1" x14ac:dyDescent="0.3">
      <c r="B16" s="292"/>
      <c r="C16" s="290"/>
      <c r="D16" s="290"/>
      <c r="E16" s="290"/>
      <c r="F16" s="290"/>
      <c r="G16" s="290"/>
      <c r="H16" s="290"/>
      <c r="I16" s="290"/>
      <c r="J16" s="288"/>
    </row>
    <row r="17" spans="2:12" ht="24" customHeight="1" thickBot="1" x14ac:dyDescent="0.3">
      <c r="B17" s="262" t="s">
        <v>89</v>
      </c>
      <c r="C17" s="263"/>
      <c r="D17" s="263"/>
      <c r="E17" s="147"/>
      <c r="F17" s="184" t="s">
        <v>36</v>
      </c>
      <c r="G17" s="185"/>
      <c r="H17" s="185"/>
      <c r="I17" s="186"/>
      <c r="J17" s="302"/>
    </row>
    <row r="18" spans="2:12" ht="18.75" x14ac:dyDescent="0.25">
      <c r="B18" s="188" t="s">
        <v>38</v>
      </c>
      <c r="C18" s="492" t="s">
        <v>299</v>
      </c>
      <c r="D18" s="493"/>
      <c r="E18" s="494"/>
      <c r="F18" s="260" t="s">
        <v>38</v>
      </c>
      <c r="G18" s="492"/>
      <c r="H18" s="493"/>
      <c r="I18" s="494"/>
      <c r="J18" s="288"/>
    </row>
    <row r="19" spans="2:12" ht="18.75" x14ac:dyDescent="0.25">
      <c r="B19" s="189" t="s">
        <v>41</v>
      </c>
      <c r="C19" s="481" t="s">
        <v>259</v>
      </c>
      <c r="D19" s="482"/>
      <c r="E19" s="483"/>
      <c r="F19" s="260" t="s">
        <v>41</v>
      </c>
      <c r="G19" s="481"/>
      <c r="H19" s="482"/>
      <c r="I19" s="483"/>
      <c r="J19" s="288"/>
    </row>
    <row r="20" spans="2:12" ht="18.75" x14ac:dyDescent="0.25">
      <c r="B20" s="189" t="s">
        <v>39</v>
      </c>
      <c r="C20" s="484">
        <v>774508296</v>
      </c>
      <c r="D20" s="482"/>
      <c r="E20" s="483"/>
      <c r="F20" s="260" t="s">
        <v>39</v>
      </c>
      <c r="G20" s="481"/>
      <c r="H20" s="482"/>
      <c r="I20" s="483"/>
      <c r="J20" s="288"/>
    </row>
    <row r="21" spans="2:12" ht="19.5" thickBot="1" x14ac:dyDescent="0.3">
      <c r="B21" s="305" t="s">
        <v>40</v>
      </c>
      <c r="C21" s="485" t="s">
        <v>300</v>
      </c>
      <c r="D21" s="536"/>
      <c r="E21" s="537"/>
      <c r="F21" s="261" t="s">
        <v>40</v>
      </c>
      <c r="G21" s="485"/>
      <c r="H21" s="486"/>
      <c r="I21" s="487"/>
      <c r="J21" s="288"/>
    </row>
    <row r="22" spans="2:12" x14ac:dyDescent="0.25">
      <c r="B22" s="293"/>
      <c r="C22" s="293"/>
      <c r="D22" s="293"/>
      <c r="E22" s="293"/>
      <c r="F22" s="293"/>
      <c r="G22" s="293"/>
      <c r="H22" s="293"/>
      <c r="I22" s="293"/>
      <c r="J22" s="293"/>
      <c r="K22" s="293"/>
      <c r="L22" s="293"/>
    </row>
    <row r="23" spans="2:12" ht="26.25" x14ac:dyDescent="0.25">
      <c r="B23" s="287" t="s">
        <v>62</v>
      </c>
      <c r="C23" s="293"/>
      <c r="D23" s="293"/>
      <c r="E23" s="293"/>
      <c r="F23" s="293"/>
      <c r="G23" s="293"/>
      <c r="I23" s="293"/>
      <c r="J23" s="293"/>
      <c r="K23" s="293"/>
      <c r="L23" s="293"/>
    </row>
    <row r="24" spans="2:12" ht="15.75" thickBot="1" x14ac:dyDescent="0.3"/>
    <row r="25" spans="2:12" ht="18.75" x14ac:dyDescent="0.25">
      <c r="B25" s="209" t="s">
        <v>48</v>
      </c>
      <c r="C25" s="210"/>
      <c r="D25" s="211"/>
      <c r="E25" s="238" t="s">
        <v>47</v>
      </c>
      <c r="F25" s="210"/>
      <c r="G25" s="211"/>
      <c r="I25" s="294"/>
    </row>
    <row r="26" spans="2:12" ht="18.75" x14ac:dyDescent="0.25">
      <c r="B26" s="451"/>
      <c r="C26" s="452"/>
      <c r="D26" s="453"/>
      <c r="E26" s="451"/>
      <c r="F26" s="452"/>
      <c r="G26" s="453"/>
      <c r="I26" s="294"/>
    </row>
    <row r="27" spans="2:12" ht="18.75" x14ac:dyDescent="0.25">
      <c r="B27" s="451"/>
      <c r="C27" s="452"/>
      <c r="D27" s="453"/>
      <c r="E27" s="451"/>
      <c r="F27" s="452"/>
      <c r="G27" s="453"/>
      <c r="I27" s="295"/>
    </row>
    <row r="28" spans="2:12" ht="18.75" x14ac:dyDescent="0.25">
      <c r="B28" s="451"/>
      <c r="C28" s="452"/>
      <c r="D28" s="453"/>
      <c r="E28" s="451"/>
      <c r="F28" s="452"/>
      <c r="G28" s="453"/>
      <c r="I28" s="294"/>
    </row>
    <row r="29" spans="2:12" ht="18.75" x14ac:dyDescent="0.25">
      <c r="B29" s="451"/>
      <c r="C29" s="452"/>
      <c r="D29" s="453"/>
      <c r="E29" s="451"/>
      <c r="F29" s="452"/>
      <c r="G29" s="453"/>
      <c r="I29" s="294"/>
    </row>
    <row r="30" spans="2:12" ht="18.75" x14ac:dyDescent="0.25">
      <c r="B30" s="451"/>
      <c r="C30" s="452"/>
      <c r="D30" s="453"/>
      <c r="E30" s="451"/>
      <c r="F30" s="452"/>
      <c r="G30" s="453"/>
      <c r="I30" s="294"/>
    </row>
    <row r="31" spans="2:12" ht="19.5" thickBot="1" x14ac:dyDescent="0.3">
      <c r="B31" s="478"/>
      <c r="C31" s="479"/>
      <c r="D31" s="480"/>
      <c r="E31" s="478"/>
      <c r="F31" s="479"/>
      <c r="G31" s="480"/>
      <c r="I31" s="294"/>
    </row>
    <row r="32" spans="2:12" ht="19.5" thickBot="1" x14ac:dyDescent="0.3">
      <c r="B32" s="294"/>
      <c r="C32" s="294"/>
      <c r="D32" s="294"/>
      <c r="E32" s="294"/>
      <c r="F32" s="294"/>
      <c r="G32" s="294"/>
      <c r="I32" s="294"/>
    </row>
    <row r="33" spans="2:12" ht="19.5" thickBot="1" x14ac:dyDescent="0.3">
      <c r="B33" s="184" t="s">
        <v>49</v>
      </c>
      <c r="C33" s="212"/>
      <c r="D33" s="212"/>
      <c r="E33" s="212"/>
      <c r="F33" s="212"/>
      <c r="G33" s="213"/>
      <c r="I33" s="294"/>
    </row>
    <row r="34" spans="2:12" ht="18.75" x14ac:dyDescent="0.25">
      <c r="B34" s="265"/>
      <c r="C34" s="393"/>
      <c r="D34" s="393"/>
      <c r="E34" s="393"/>
      <c r="F34" s="393"/>
      <c r="G34" s="394"/>
      <c r="I34" s="294"/>
    </row>
    <row r="35" spans="2:12" ht="18.75" x14ac:dyDescent="0.25">
      <c r="B35" s="239"/>
      <c r="C35" s="395"/>
      <c r="D35" s="395"/>
      <c r="E35" s="395"/>
      <c r="F35" s="395"/>
      <c r="G35" s="396"/>
      <c r="I35" s="294"/>
    </row>
    <row r="36" spans="2:12" ht="18.75" x14ac:dyDescent="0.25">
      <c r="B36" s="239"/>
      <c r="C36" s="395"/>
      <c r="D36" s="395"/>
      <c r="E36" s="395"/>
      <c r="F36" s="395"/>
      <c r="G36" s="396"/>
      <c r="I36" s="294"/>
    </row>
    <row r="37" spans="2:12" ht="18.75" x14ac:dyDescent="0.25">
      <c r="B37" s="239"/>
      <c r="C37" s="395"/>
      <c r="D37" s="395"/>
      <c r="E37" s="395"/>
      <c r="F37" s="395"/>
      <c r="G37" s="396"/>
      <c r="I37" s="294"/>
    </row>
    <row r="38" spans="2:12" ht="19.5" thickBot="1" x14ac:dyDescent="0.3">
      <c r="B38" s="397"/>
      <c r="C38" s="391"/>
      <c r="D38" s="391"/>
      <c r="E38" s="391"/>
      <c r="F38" s="391"/>
      <c r="G38" s="392"/>
      <c r="I38" s="294"/>
    </row>
    <row r="39" spans="2:12" ht="18.75" x14ac:dyDescent="0.25">
      <c r="B39" s="294"/>
      <c r="C39" s="294"/>
      <c r="D39" s="294"/>
      <c r="E39" s="294"/>
      <c r="F39" s="294"/>
      <c r="G39" s="294"/>
      <c r="I39" s="294"/>
    </row>
    <row r="40" spans="2:12" ht="21" customHeight="1" x14ac:dyDescent="0.25">
      <c r="B40" s="287" t="s">
        <v>61</v>
      </c>
      <c r="C40" s="293"/>
      <c r="D40" s="293"/>
      <c r="E40" s="293"/>
      <c r="F40" s="293"/>
      <c r="G40" s="293"/>
      <c r="H40" s="293"/>
      <c r="I40" s="293"/>
      <c r="J40" s="293"/>
      <c r="K40" s="293"/>
      <c r="L40" s="293"/>
    </row>
    <row r="41" spans="2:12" ht="21" customHeight="1" x14ac:dyDescent="0.25">
      <c r="B41" s="297"/>
      <c r="C41" s="293"/>
      <c r="D41" s="293"/>
      <c r="E41" s="293"/>
      <c r="F41" s="293"/>
      <c r="G41" s="293"/>
      <c r="H41" s="293"/>
      <c r="I41" s="293"/>
      <c r="J41" s="293"/>
      <c r="K41" s="293"/>
      <c r="L41" s="293"/>
    </row>
    <row r="42" spans="2:12" ht="23.25" x14ac:dyDescent="0.25">
      <c r="B42" s="298" t="s">
        <v>57</v>
      </c>
      <c r="C42" s="296"/>
      <c r="D42" s="296"/>
      <c r="E42" s="296"/>
      <c r="F42" s="296"/>
      <c r="G42" s="296"/>
      <c r="H42" s="296"/>
      <c r="I42" s="293"/>
      <c r="J42" s="293"/>
      <c r="K42" s="293"/>
      <c r="L42" s="293"/>
    </row>
    <row r="43" spans="2:12" ht="19.5" thickBot="1" x14ac:dyDescent="0.3">
      <c r="B43" s="290"/>
      <c r="C43" s="296"/>
      <c r="D43" s="296"/>
      <c r="E43" s="296"/>
      <c r="F43" s="296"/>
      <c r="G43" s="296"/>
      <c r="H43" s="296"/>
      <c r="I43" s="293"/>
      <c r="J43" s="293"/>
      <c r="K43" s="293"/>
      <c r="L43" s="293"/>
    </row>
    <row r="44" spans="2:12" ht="19.5" thickBot="1" x14ac:dyDescent="0.3">
      <c r="B44" s="473" t="s">
        <v>58</v>
      </c>
      <c r="C44" s="474"/>
      <c r="D44" s="474"/>
      <c r="E44" s="474"/>
      <c r="F44" s="474"/>
      <c r="G44" s="474"/>
      <c r="H44" s="474"/>
      <c r="I44" s="475"/>
      <c r="J44" s="293"/>
      <c r="K44" s="293"/>
      <c r="L44" s="293"/>
    </row>
    <row r="45" spans="2:12" ht="14.45" customHeight="1" x14ac:dyDescent="0.25">
      <c r="B45" s="266"/>
      <c r="C45" s="267"/>
      <c r="D45" s="267"/>
      <c r="E45" s="267"/>
      <c r="F45" s="267"/>
      <c r="G45" s="267"/>
      <c r="H45" s="267"/>
      <c r="I45" s="268"/>
      <c r="J45" s="293"/>
      <c r="K45" s="293"/>
      <c r="L45" s="293"/>
    </row>
    <row r="46" spans="2:12" ht="14.45" customHeight="1" x14ac:dyDescent="0.25">
      <c r="B46" s="269"/>
      <c r="C46" s="270"/>
      <c r="D46" s="270"/>
      <c r="E46" s="270"/>
      <c r="F46" s="270"/>
      <c r="G46" s="270"/>
      <c r="H46" s="270"/>
      <c r="I46" s="271"/>
      <c r="J46" s="293"/>
      <c r="K46" s="293"/>
      <c r="L46" s="293"/>
    </row>
    <row r="47" spans="2:12" ht="14.45" customHeight="1" x14ac:dyDescent="0.25">
      <c r="B47" s="269"/>
      <c r="C47" s="270"/>
      <c r="D47" s="270"/>
      <c r="E47" s="270"/>
      <c r="F47" s="270"/>
      <c r="G47" s="270"/>
      <c r="H47" s="270"/>
      <c r="I47" s="271"/>
      <c r="J47" s="293"/>
      <c r="K47" s="293"/>
      <c r="L47" s="293"/>
    </row>
    <row r="48" spans="2:12" ht="14.45" customHeight="1" x14ac:dyDescent="0.25">
      <c r="B48" s="269"/>
      <c r="C48" s="270"/>
      <c r="D48" s="270"/>
      <c r="E48" s="270"/>
      <c r="F48" s="270"/>
      <c r="G48" s="270"/>
      <c r="H48" s="270"/>
      <c r="I48" s="271"/>
      <c r="J48" s="293"/>
      <c r="K48" s="293"/>
      <c r="L48" s="293"/>
    </row>
    <row r="49" spans="2:12" ht="21" customHeight="1" thickBot="1" x14ac:dyDescent="0.3">
      <c r="B49" s="272"/>
      <c r="C49" s="273"/>
      <c r="D49" s="273"/>
      <c r="E49" s="273"/>
      <c r="F49" s="273"/>
      <c r="G49" s="273"/>
      <c r="H49" s="273"/>
      <c r="I49" s="274"/>
      <c r="J49" s="293"/>
      <c r="K49" s="293"/>
      <c r="L49" s="293"/>
    </row>
    <row r="50" spans="2:12" ht="21" x14ac:dyDescent="0.25">
      <c r="B50" s="297"/>
      <c r="C50" s="293"/>
      <c r="D50" s="293"/>
      <c r="E50" s="293"/>
      <c r="F50" s="293"/>
      <c r="G50" s="293"/>
      <c r="H50" s="293"/>
      <c r="I50" s="293"/>
      <c r="J50" s="293"/>
      <c r="K50" s="293"/>
      <c r="L50" s="293"/>
    </row>
    <row r="51" spans="2:12" ht="39.6" customHeight="1" x14ac:dyDescent="0.25">
      <c r="B51" s="298" t="s">
        <v>46</v>
      </c>
      <c r="C51" s="296"/>
      <c r="E51" s="294"/>
      <c r="F51" s="296"/>
      <c r="G51" s="296"/>
      <c r="H51" s="296"/>
      <c r="I51" s="296"/>
      <c r="J51" s="293"/>
      <c r="K51" s="293"/>
      <c r="L51" s="293"/>
    </row>
    <row r="52" spans="2:12" ht="19.5" thickBot="1" x14ac:dyDescent="0.3">
      <c r="B52" s="299"/>
      <c r="C52" s="296"/>
      <c r="D52" s="296"/>
      <c r="E52" s="296"/>
      <c r="F52" s="296"/>
      <c r="G52" s="296"/>
      <c r="H52" s="296"/>
      <c r="I52" s="296"/>
      <c r="J52" s="293"/>
      <c r="K52" s="293"/>
      <c r="L52" s="293"/>
    </row>
    <row r="53" spans="2:12" ht="37.5" x14ac:dyDescent="0.25">
      <c r="B53" s="296"/>
      <c r="C53" s="296"/>
      <c r="D53" s="245" t="s">
        <v>21</v>
      </c>
      <c r="E53" s="246" t="s">
        <v>22</v>
      </c>
      <c r="F53" s="247" t="s">
        <v>23</v>
      </c>
      <c r="G53" s="248" t="s">
        <v>24</v>
      </c>
      <c r="H53" s="300"/>
      <c r="I53" s="296"/>
      <c r="J53" s="293"/>
      <c r="K53" s="293"/>
      <c r="L53" s="293"/>
    </row>
    <row r="54" spans="2:12" ht="38.25" thickBot="1" x14ac:dyDescent="0.3">
      <c r="B54" s="296"/>
      <c r="C54" s="296"/>
      <c r="D54" s="249" t="s">
        <v>4</v>
      </c>
      <c r="E54" s="250" t="s">
        <v>3</v>
      </c>
      <c r="F54" s="251" t="s">
        <v>5</v>
      </c>
      <c r="G54" s="252" t="s">
        <v>6</v>
      </c>
      <c r="H54" s="300"/>
      <c r="I54" s="296"/>
      <c r="J54" s="293"/>
      <c r="K54" s="293"/>
      <c r="L54" s="293"/>
    </row>
    <row r="55" spans="2:12" ht="19.5" thickBot="1" x14ac:dyDescent="0.3">
      <c r="B55" s="296"/>
      <c r="C55" s="296"/>
      <c r="D55" s="296"/>
      <c r="E55" s="296"/>
      <c r="F55" s="296"/>
      <c r="G55" s="296"/>
      <c r="H55" s="296"/>
      <c r="I55" s="296"/>
      <c r="J55" s="293"/>
      <c r="K55" s="293"/>
      <c r="L55" s="293"/>
    </row>
    <row r="56" spans="2:12" ht="34.9" customHeight="1" x14ac:dyDescent="0.25">
      <c r="B56" s="194" t="s">
        <v>7</v>
      </c>
      <c r="C56" s="234" t="s">
        <v>56</v>
      </c>
      <c r="D56" s="219" t="s">
        <v>8</v>
      </c>
      <c r="E56" s="221" t="s">
        <v>2</v>
      </c>
      <c r="F56" s="223" t="s">
        <v>9</v>
      </c>
      <c r="G56" s="216" t="s">
        <v>10</v>
      </c>
      <c r="H56" s="216" t="s">
        <v>51</v>
      </c>
      <c r="I56" s="229" t="s">
        <v>11</v>
      </c>
      <c r="J56" s="293"/>
      <c r="K56" s="293"/>
      <c r="L56" s="293"/>
    </row>
    <row r="57" spans="2:12" ht="40.9" customHeight="1" x14ac:dyDescent="0.25">
      <c r="B57" s="181"/>
      <c r="C57" s="235">
        <f>SUM(C58:C59)</f>
        <v>7</v>
      </c>
      <c r="D57" s="220" t="s">
        <v>12</v>
      </c>
      <c r="E57" s="222" t="s">
        <v>13</v>
      </c>
      <c r="F57" s="224" t="s">
        <v>14</v>
      </c>
      <c r="G57" s="217" t="s">
        <v>15</v>
      </c>
      <c r="H57" s="217" t="s">
        <v>53</v>
      </c>
      <c r="I57" s="230"/>
      <c r="J57" s="293"/>
      <c r="K57" s="293"/>
      <c r="L57" s="293"/>
    </row>
    <row r="58" spans="2:12" ht="37.5" x14ac:dyDescent="0.25">
      <c r="B58" s="199" t="s">
        <v>142</v>
      </c>
      <c r="C58" s="200">
        <v>4</v>
      </c>
      <c r="D58" s="253">
        <v>3</v>
      </c>
      <c r="E58" s="253"/>
      <c r="F58" s="253"/>
      <c r="G58" s="253"/>
      <c r="H58" s="253"/>
      <c r="I58" s="231">
        <f>IF(COUNTBLANK(D58:H58)=4,SUM(D58:G58)*C58,"veuillez entrer une valeur")</f>
        <v>12</v>
      </c>
      <c r="J58" s="293"/>
      <c r="L58" s="293"/>
    </row>
    <row r="59" spans="2:12" ht="39" customHeight="1" thickBot="1" x14ac:dyDescent="0.3">
      <c r="B59" s="201" t="s">
        <v>16</v>
      </c>
      <c r="C59" s="202">
        <v>3</v>
      </c>
      <c r="D59" s="254"/>
      <c r="E59" s="254">
        <v>2</v>
      </c>
      <c r="F59" s="254"/>
      <c r="G59" s="254"/>
      <c r="H59" s="254"/>
      <c r="I59" s="232">
        <f>IF(COUNTBLANK(D59:H59)=4,SUM(D59:G59)*C59,"veuillez entrer une valeur")</f>
        <v>6</v>
      </c>
      <c r="J59" s="293"/>
      <c r="K59" s="293"/>
      <c r="L59" s="293"/>
    </row>
    <row r="60" spans="2:12" ht="19.5" thickBot="1" x14ac:dyDescent="0.3">
      <c r="B60" s="206" t="s">
        <v>50</v>
      </c>
      <c r="C60" s="180">
        <f>3*C57-IF(H58="x",3*C58,0)-IF(H59="x",3*C59,0)</f>
        <v>21</v>
      </c>
      <c r="D60" s="203"/>
      <c r="E60" s="203"/>
      <c r="F60" s="204"/>
      <c r="G60" s="205" t="s">
        <v>25</v>
      </c>
      <c r="H60" s="205"/>
      <c r="I60" s="228">
        <f>SUM(I58:I59)</f>
        <v>18</v>
      </c>
      <c r="J60" s="293"/>
      <c r="K60" s="293"/>
      <c r="L60" s="293"/>
    </row>
    <row r="61" spans="2:12" ht="15.75" thickBot="1" x14ac:dyDescent="0.3">
      <c r="B61" s="293"/>
      <c r="C61" s="293"/>
      <c r="D61" s="293"/>
      <c r="E61" s="293"/>
      <c r="F61" s="293"/>
      <c r="G61" s="293"/>
      <c r="H61" s="293"/>
      <c r="I61" s="293"/>
      <c r="J61" s="293"/>
      <c r="K61" s="293"/>
      <c r="L61" s="293"/>
    </row>
    <row r="62" spans="2:12" ht="37.5" x14ac:dyDescent="0.25">
      <c r="B62" s="194" t="s">
        <v>17</v>
      </c>
      <c r="C62" s="236" t="s">
        <v>56</v>
      </c>
      <c r="D62" s="190" t="s">
        <v>8</v>
      </c>
      <c r="E62" s="191" t="s">
        <v>2</v>
      </c>
      <c r="F62" s="192" t="s">
        <v>9</v>
      </c>
      <c r="G62" s="214" t="s">
        <v>10</v>
      </c>
      <c r="H62" s="216" t="s">
        <v>51</v>
      </c>
      <c r="I62" s="229" t="s">
        <v>11</v>
      </c>
      <c r="J62" s="293"/>
      <c r="K62" s="293"/>
      <c r="L62" s="293"/>
    </row>
    <row r="63" spans="2:12" ht="37.5" x14ac:dyDescent="0.25">
      <c r="B63" s="181"/>
      <c r="C63" s="237">
        <f>SUM(C64:C66)</f>
        <v>6</v>
      </c>
      <c r="D63" s="195" t="s">
        <v>12</v>
      </c>
      <c r="E63" s="196" t="s">
        <v>13</v>
      </c>
      <c r="F63" s="197" t="s">
        <v>14</v>
      </c>
      <c r="G63" s="215" t="s">
        <v>15</v>
      </c>
      <c r="H63" s="218" t="s">
        <v>54</v>
      </c>
      <c r="I63" s="233"/>
      <c r="J63" s="293"/>
      <c r="K63" s="293"/>
      <c r="L63" s="293"/>
    </row>
    <row r="64" spans="2:12" ht="18.75" x14ac:dyDescent="0.25">
      <c r="B64" s="199" t="s">
        <v>18</v>
      </c>
      <c r="C64" s="200">
        <v>3</v>
      </c>
      <c r="D64" s="255">
        <v>3</v>
      </c>
      <c r="E64" s="255"/>
      <c r="F64" s="255"/>
      <c r="G64" s="255"/>
      <c r="H64" s="256"/>
      <c r="I64" s="231">
        <f>IF(COUNTBLANK(D64:H64)=4,SUM(D64:G64)*C64,"veuillez entrer une valeur")</f>
        <v>9</v>
      </c>
      <c r="J64" s="293"/>
      <c r="K64" s="293"/>
      <c r="L64" s="293"/>
    </row>
    <row r="65" spans="2:12" ht="18.75" x14ac:dyDescent="0.25">
      <c r="B65" s="199" t="s">
        <v>42</v>
      </c>
      <c r="C65" s="200">
        <v>2</v>
      </c>
      <c r="D65" s="255"/>
      <c r="E65" s="255">
        <v>2</v>
      </c>
      <c r="F65" s="255"/>
      <c r="G65" s="255"/>
      <c r="H65" s="253"/>
      <c r="I65" s="231">
        <f>IF(COUNTBLANK(D65:H65)=4,SUM(D65:G65)*C65,"veuillez entrer une valeur")</f>
        <v>4</v>
      </c>
      <c r="J65" s="293"/>
      <c r="K65" s="293"/>
      <c r="L65" s="293"/>
    </row>
    <row r="66" spans="2:12" ht="38.25" thickBot="1" x14ac:dyDescent="0.3">
      <c r="B66" s="199" t="s">
        <v>19</v>
      </c>
      <c r="C66" s="200">
        <v>1</v>
      </c>
      <c r="D66" s="257"/>
      <c r="E66" s="257">
        <v>2</v>
      </c>
      <c r="F66" s="257"/>
      <c r="G66" s="257"/>
      <c r="H66" s="258"/>
      <c r="I66" s="232">
        <f>IF(COUNTBLANK(D66:H66)=4,SUM(D66:G66)*C66,"veuillez entrer une valeur")</f>
        <v>2</v>
      </c>
      <c r="J66" s="293"/>
      <c r="K66" s="293"/>
      <c r="L66" s="293"/>
    </row>
    <row r="67" spans="2:12" ht="19.5" thickBot="1" x14ac:dyDescent="0.3">
      <c r="B67" s="206" t="s">
        <v>50</v>
      </c>
      <c r="C67" s="180">
        <f>3*C63-IF(H64="x",3*C64,0)-IF(H65="x",3*C65,0)-IF(H66="x",3*C66,0)</f>
        <v>18</v>
      </c>
      <c r="D67" s="203"/>
      <c r="E67" s="203"/>
      <c r="F67" s="207"/>
      <c r="G67" s="208" t="s">
        <v>25</v>
      </c>
      <c r="H67" s="205"/>
      <c r="I67" s="228">
        <f>SUM(I64:I66)</f>
        <v>15</v>
      </c>
      <c r="J67" s="293"/>
      <c r="K67" s="293"/>
      <c r="L67" s="293"/>
    </row>
    <row r="68" spans="2:12" ht="18.600000000000001" customHeight="1" thickBot="1" x14ac:dyDescent="0.3">
      <c r="B68" s="296"/>
      <c r="C68" s="296"/>
      <c r="D68" s="296"/>
      <c r="E68" s="296"/>
      <c r="F68" s="296"/>
      <c r="G68" s="296"/>
      <c r="H68" s="296"/>
      <c r="I68" s="296"/>
      <c r="J68" s="293"/>
      <c r="K68" s="293"/>
      <c r="L68" s="293"/>
    </row>
    <row r="69" spans="2:12" ht="29.45" customHeight="1" x14ac:dyDescent="0.25">
      <c r="B69" s="194" t="s">
        <v>20</v>
      </c>
      <c r="C69" s="236" t="s">
        <v>56</v>
      </c>
      <c r="D69" s="190" t="s">
        <v>8</v>
      </c>
      <c r="E69" s="191" t="s">
        <v>2</v>
      </c>
      <c r="F69" s="192" t="s">
        <v>9</v>
      </c>
      <c r="G69" s="193" t="s">
        <v>10</v>
      </c>
      <c r="H69" s="216" t="s">
        <v>51</v>
      </c>
      <c r="I69" s="229" t="s">
        <v>11</v>
      </c>
      <c r="J69" s="293"/>
      <c r="K69" s="293"/>
      <c r="L69" s="293"/>
    </row>
    <row r="70" spans="2:12" ht="37.5" x14ac:dyDescent="0.25">
      <c r="B70" s="181"/>
      <c r="C70" s="237">
        <f>SUM(C71:C73)</f>
        <v>4</v>
      </c>
      <c r="D70" s="195" t="s">
        <v>12</v>
      </c>
      <c r="E70" s="196" t="s">
        <v>13</v>
      </c>
      <c r="F70" s="197" t="s">
        <v>14</v>
      </c>
      <c r="G70" s="198" t="s">
        <v>15</v>
      </c>
      <c r="H70" s="218" t="s">
        <v>55</v>
      </c>
      <c r="I70" s="233"/>
      <c r="J70" s="293"/>
      <c r="K70" s="293"/>
      <c r="L70" s="293"/>
    </row>
    <row r="71" spans="2:12" ht="56.25" x14ac:dyDescent="0.25">
      <c r="B71" s="199" t="s">
        <v>143</v>
      </c>
      <c r="C71" s="200">
        <v>2</v>
      </c>
      <c r="D71" s="255"/>
      <c r="E71" s="255">
        <v>2</v>
      </c>
      <c r="F71" s="255"/>
      <c r="G71" s="255"/>
      <c r="H71" s="256"/>
      <c r="I71" s="231">
        <f>IF(COUNTBLANK(D71:H71)=4,SUM(D71:G71)*C71,"veuillez entrer une valeur")</f>
        <v>4</v>
      </c>
      <c r="J71" s="293"/>
      <c r="K71" s="293"/>
      <c r="L71" s="293"/>
    </row>
    <row r="72" spans="2:12" ht="75" x14ac:dyDescent="0.25">
      <c r="B72" s="199" t="s">
        <v>144</v>
      </c>
      <c r="C72" s="200">
        <v>1</v>
      </c>
      <c r="D72" s="255"/>
      <c r="E72" s="255">
        <v>2</v>
      </c>
      <c r="F72" s="255"/>
      <c r="G72" s="255"/>
      <c r="H72" s="253"/>
      <c r="I72" s="231">
        <f>IF(COUNTBLANK(D72:H72)=4,SUM(D72:G72)*C72,"veuillez entrer une valeur")</f>
        <v>2</v>
      </c>
      <c r="J72" s="293"/>
      <c r="K72" s="293"/>
      <c r="L72" s="293"/>
    </row>
    <row r="73" spans="2:12" ht="94.5" thickBot="1" x14ac:dyDescent="0.3">
      <c r="B73" s="199" t="s">
        <v>145</v>
      </c>
      <c r="C73" s="200">
        <v>1</v>
      </c>
      <c r="D73" s="257"/>
      <c r="E73" s="257">
        <v>2</v>
      </c>
      <c r="F73" s="257"/>
      <c r="G73" s="257"/>
      <c r="H73" s="258"/>
      <c r="I73" s="232">
        <f>IF(COUNTBLANK(D73:H73)=4,SUM(D73:G73)*C73,"veuillez entrer une valeur")</f>
        <v>2</v>
      </c>
      <c r="J73" s="293"/>
      <c r="K73" s="293"/>
      <c r="L73" s="293"/>
    </row>
    <row r="74" spans="2:12" ht="19.5" thickBot="1" x14ac:dyDescent="0.3">
      <c r="B74" s="206" t="s">
        <v>50</v>
      </c>
      <c r="C74" s="180">
        <f>3*C70-IF(H71="x",3*C71,0)-IF(H72="x",3*C72,0)-IF(H73="x",3*C73,0)</f>
        <v>12</v>
      </c>
      <c r="D74" s="203"/>
      <c r="E74" s="203"/>
      <c r="F74" s="207"/>
      <c r="G74" s="208" t="s">
        <v>25</v>
      </c>
      <c r="H74" s="205"/>
      <c r="I74" s="228">
        <f>SUM(I71:I73)</f>
        <v>8</v>
      </c>
      <c r="J74" s="293"/>
      <c r="K74" s="293"/>
      <c r="L74" s="293"/>
    </row>
    <row r="75" spans="2:12" ht="19.5" thickBot="1" x14ac:dyDescent="0.3">
      <c r="B75" s="296"/>
      <c r="C75" s="296"/>
      <c r="D75" s="296"/>
      <c r="E75" s="296"/>
      <c r="F75" s="296"/>
      <c r="G75" s="296"/>
      <c r="H75" s="296"/>
      <c r="I75" s="296"/>
      <c r="J75" s="293"/>
      <c r="K75" s="293"/>
      <c r="L75" s="293"/>
    </row>
    <row r="76" spans="2:12" ht="39" customHeight="1" x14ac:dyDescent="0.25">
      <c r="B76" s="225" t="s">
        <v>52</v>
      </c>
      <c r="C76" s="243">
        <f>SUM(C60+C67+C74)</f>
        <v>51</v>
      </c>
      <c r="D76" s="226">
        <f>SUM(I74+I67+I60)</f>
        <v>41</v>
      </c>
      <c r="E76" s="296"/>
      <c r="F76" s="296"/>
      <c r="G76" s="296"/>
      <c r="H76" s="296"/>
      <c r="I76" s="296"/>
      <c r="J76" s="293"/>
      <c r="K76" s="293"/>
      <c r="L76" s="293"/>
    </row>
    <row r="77" spans="2:12" ht="19.5" thickBot="1" x14ac:dyDescent="0.3">
      <c r="B77" s="476" t="s">
        <v>60</v>
      </c>
      <c r="C77" s="477"/>
      <c r="D77" s="227">
        <f>(D76/C76)*20</f>
        <v>16.078431372549019</v>
      </c>
      <c r="E77" s="296"/>
      <c r="F77" s="296"/>
      <c r="G77" s="296"/>
      <c r="H77" s="296"/>
      <c r="I77" s="296"/>
      <c r="J77" s="293"/>
      <c r="K77" s="293"/>
      <c r="L77" s="293"/>
    </row>
    <row r="78" spans="2:12" ht="18.75" x14ac:dyDescent="0.25">
      <c r="B78" s="294"/>
      <c r="C78" s="300"/>
      <c r="D78" s="296"/>
      <c r="E78" s="296"/>
      <c r="F78" s="296"/>
      <c r="G78" s="296"/>
      <c r="H78" s="296"/>
      <c r="I78" s="296"/>
      <c r="J78" s="293"/>
      <c r="K78" s="293"/>
      <c r="L78" s="293"/>
    </row>
    <row r="80" spans="2:12" ht="26.25" x14ac:dyDescent="0.25">
      <c r="B80" s="287" t="s">
        <v>63</v>
      </c>
      <c r="C80" s="293"/>
      <c r="D80" s="293"/>
      <c r="E80" s="293"/>
      <c r="F80" s="293"/>
      <c r="G80" s="293"/>
      <c r="H80" s="293"/>
      <c r="I80" s="293"/>
      <c r="J80" s="293"/>
      <c r="K80" s="293"/>
      <c r="L80" s="293"/>
    </row>
    <row r="81" spans="2:17" ht="15.75" thickBot="1" x14ac:dyDescent="0.3">
      <c r="B81" s="293"/>
      <c r="C81" s="293"/>
      <c r="D81" s="293"/>
      <c r="E81" s="293"/>
      <c r="F81" s="293"/>
      <c r="G81" s="293"/>
      <c r="H81" s="293"/>
      <c r="I81" s="293"/>
      <c r="J81" s="293"/>
      <c r="K81" s="293"/>
      <c r="L81" s="293"/>
    </row>
    <row r="82" spans="2:17" ht="43.15" customHeight="1" thickBot="1" x14ac:dyDescent="0.3">
      <c r="B82" s="301"/>
      <c r="C82" s="464" t="s">
        <v>65</v>
      </c>
      <c r="D82" s="465"/>
      <c r="E82" s="466"/>
      <c r="F82" s="464" t="s">
        <v>67</v>
      </c>
      <c r="G82" s="465"/>
      <c r="H82" s="466"/>
      <c r="I82" s="464" t="s">
        <v>68</v>
      </c>
      <c r="J82" s="465"/>
      <c r="K82" s="466"/>
      <c r="L82" s="464" t="s">
        <v>69</v>
      </c>
      <c r="M82" s="465"/>
      <c r="N82" s="466"/>
      <c r="O82" s="464" t="s">
        <v>70</v>
      </c>
      <c r="P82" s="465"/>
      <c r="Q82" s="466"/>
    </row>
    <row r="83" spans="2:17" ht="43.15" customHeight="1" x14ac:dyDescent="0.25">
      <c r="B83" s="240" t="s">
        <v>64</v>
      </c>
      <c r="C83" s="454">
        <v>44772</v>
      </c>
      <c r="D83" s="452"/>
      <c r="E83" s="453"/>
      <c r="F83" s="470">
        <f>DATE(YEAR(C84)+1,MONTH(C84),DAY(C84))</f>
        <v>45132</v>
      </c>
      <c r="G83" s="471"/>
      <c r="H83" s="472"/>
      <c r="I83" s="470">
        <f>DATE(YEAR(C84)+2,MONTH(C84),DAY(C84))</f>
        <v>45498</v>
      </c>
      <c r="J83" s="471"/>
      <c r="K83" s="472"/>
      <c r="L83" s="470">
        <f>DATE(YEAR(C84)+3,MONTH(C84),DAY(C84))</f>
        <v>45863</v>
      </c>
      <c r="M83" s="471"/>
      <c r="N83" s="472"/>
      <c r="O83" s="470">
        <f>DATE(YEAR(C84)+4,MONTH(C84),DAY(C84))</f>
        <v>46228</v>
      </c>
      <c r="P83" s="471"/>
      <c r="Q83" s="472"/>
    </row>
    <row r="84" spans="2:17" ht="18.75" x14ac:dyDescent="0.25">
      <c r="B84" s="242" t="s">
        <v>26</v>
      </c>
      <c r="C84" s="454">
        <v>44767</v>
      </c>
      <c r="D84" s="452"/>
      <c r="E84" s="453"/>
      <c r="F84" s="454"/>
      <c r="G84" s="452"/>
      <c r="H84" s="453"/>
      <c r="I84" s="454"/>
      <c r="J84" s="452"/>
      <c r="K84" s="453"/>
      <c r="L84" s="454"/>
      <c r="M84" s="452"/>
      <c r="N84" s="453"/>
      <c r="O84" s="451"/>
      <c r="P84" s="452"/>
      <c r="Q84" s="453"/>
    </row>
    <row r="85" spans="2:17" ht="18.75" x14ac:dyDescent="0.25">
      <c r="B85" s="241" t="s">
        <v>27</v>
      </c>
      <c r="C85" s="458">
        <f>D77</f>
        <v>16.078431372549019</v>
      </c>
      <c r="D85" s="459"/>
      <c r="E85" s="460"/>
      <c r="F85" s="451"/>
      <c r="G85" s="452"/>
      <c r="H85" s="453"/>
      <c r="I85" s="451"/>
      <c r="J85" s="452"/>
      <c r="K85" s="453"/>
      <c r="L85" s="451"/>
      <c r="M85" s="452"/>
      <c r="N85" s="453"/>
      <c r="O85" s="451"/>
      <c r="P85" s="452"/>
      <c r="Q85" s="453"/>
    </row>
    <row r="86" spans="2:17" ht="78" customHeight="1" x14ac:dyDescent="0.25">
      <c r="B86" s="242" t="s">
        <v>43</v>
      </c>
      <c r="C86" s="451"/>
      <c r="D86" s="452"/>
      <c r="E86" s="453"/>
      <c r="F86" s="451"/>
      <c r="G86" s="452"/>
      <c r="H86" s="453"/>
      <c r="I86" s="451"/>
      <c r="J86" s="452"/>
      <c r="K86" s="453"/>
      <c r="L86" s="451"/>
      <c r="M86" s="452"/>
      <c r="N86" s="453"/>
      <c r="O86" s="451"/>
      <c r="P86" s="452"/>
      <c r="Q86" s="453"/>
    </row>
    <row r="87" spans="2:17" ht="21" customHeight="1" x14ac:dyDescent="0.25">
      <c r="B87" s="304"/>
      <c r="C87" s="293"/>
      <c r="D87" s="293"/>
      <c r="E87" s="293"/>
      <c r="F87" s="293"/>
      <c r="G87" s="293"/>
      <c r="H87" s="293"/>
      <c r="I87" s="293"/>
      <c r="J87" s="293"/>
      <c r="K87" s="293"/>
      <c r="L87" s="293"/>
    </row>
  </sheetData>
  <mergeCells count="57">
    <mergeCell ref="C86:E86"/>
    <mergeCell ref="F86:H86"/>
    <mergeCell ref="I86:K86"/>
    <mergeCell ref="L86:N86"/>
    <mergeCell ref="O86:Q86"/>
    <mergeCell ref="C84:E84"/>
    <mergeCell ref="F84:H84"/>
    <mergeCell ref="I84:K84"/>
    <mergeCell ref="L84:N84"/>
    <mergeCell ref="O84:Q84"/>
    <mergeCell ref="C85:E85"/>
    <mergeCell ref="F85:H85"/>
    <mergeCell ref="I85:K85"/>
    <mergeCell ref="L85:N85"/>
    <mergeCell ref="O85:Q85"/>
    <mergeCell ref="O82:Q82"/>
    <mergeCell ref="C83:E83"/>
    <mergeCell ref="F83:H83"/>
    <mergeCell ref="I83:K83"/>
    <mergeCell ref="L83:N83"/>
    <mergeCell ref="O83:Q83"/>
    <mergeCell ref="L82:N82"/>
    <mergeCell ref="B44:I44"/>
    <mergeCell ref="B77:C77"/>
    <mergeCell ref="C82:E82"/>
    <mergeCell ref="F82:H82"/>
    <mergeCell ref="I82:K82"/>
    <mergeCell ref="B29:D29"/>
    <mergeCell ref="E29:G29"/>
    <mergeCell ref="B30:D30"/>
    <mergeCell ref="E30:G30"/>
    <mergeCell ref="B31:D31"/>
    <mergeCell ref="E31:G31"/>
    <mergeCell ref="B26:D26"/>
    <mergeCell ref="E26:G26"/>
    <mergeCell ref="B27:D27"/>
    <mergeCell ref="E27:G27"/>
    <mergeCell ref="B28:D28"/>
    <mergeCell ref="E28:G28"/>
    <mergeCell ref="C19:E19"/>
    <mergeCell ref="G19:I19"/>
    <mergeCell ref="C20:E20"/>
    <mergeCell ref="G20:I20"/>
    <mergeCell ref="C21:E21"/>
    <mergeCell ref="G21:I21"/>
    <mergeCell ref="E13:F13"/>
    <mergeCell ref="H13:I13"/>
    <mergeCell ref="C14:I14"/>
    <mergeCell ref="C15:I15"/>
    <mergeCell ref="C18:E18"/>
    <mergeCell ref="G18:I18"/>
    <mergeCell ref="C4:I4"/>
    <mergeCell ref="C6:E6"/>
    <mergeCell ref="G6:I6"/>
    <mergeCell ref="B9:C9"/>
    <mergeCell ref="F9:I10"/>
    <mergeCell ref="B10:C10"/>
  </mergeCells>
  <conditionalFormatting sqref="I58:I59 I64:I66 I71:I73">
    <cfRule type="cellIs" dxfId="95" priority="7" operator="equal">
      <formula>"veuillez entrer une valeur"</formula>
    </cfRule>
  </conditionalFormatting>
  <conditionalFormatting sqref="C83:E83">
    <cfRule type="cellIs" dxfId="94" priority="2" operator="equal">
      <formula>"veuillez saisir ici une date"</formula>
    </cfRule>
  </conditionalFormatting>
  <dataValidations count="1">
    <dataValidation type="list" allowBlank="1" showInputMessage="1" showErrorMessage="1" sqref="C7:E7">
      <formula1>"Fournisseur,Prestataire de Service"</formula1>
    </dataValidation>
  </dataValidations>
  <pageMargins left="0.7" right="0.7" top="0.75" bottom="0.75" header="0.3" footer="0.3"/>
  <pageSetup paperSize="9" scale="5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87"/>
  <sheetViews>
    <sheetView topLeftCell="A72" zoomScale="60" zoomScaleNormal="60" zoomScalePageLayoutView="27" workbookViewId="0">
      <selection activeCell="F86" sqref="F86:H86"/>
    </sheetView>
  </sheetViews>
  <sheetFormatPr baseColWidth="10" defaultColWidth="11.42578125" defaultRowHeight="15" x14ac:dyDescent="0.25"/>
  <cols>
    <col min="1" max="1" width="6.28515625" style="286" customWidth="1"/>
    <col min="2" max="2" width="25.85546875" style="286" customWidth="1"/>
    <col min="3" max="3" width="17.5703125" style="286" customWidth="1"/>
    <col min="4" max="4" width="20.42578125" style="286" customWidth="1"/>
    <col min="5" max="5" width="17.7109375" style="286" customWidth="1"/>
    <col min="6" max="6" width="20.7109375" style="286" customWidth="1"/>
    <col min="7" max="8" width="18" style="286" customWidth="1"/>
    <col min="9" max="9" width="16.85546875" style="286" customWidth="1"/>
    <col min="10" max="10" width="17.42578125" style="286" customWidth="1"/>
    <col min="11" max="11" width="17.7109375" style="286" customWidth="1"/>
    <col min="12" max="12" width="17" style="286" customWidth="1"/>
    <col min="13" max="13" width="11.42578125" style="286"/>
    <col min="14" max="14" width="13.7109375" style="286" customWidth="1"/>
    <col min="15" max="15" width="15.85546875" style="286" customWidth="1"/>
    <col min="16" max="16" width="14.7109375" style="286" customWidth="1"/>
    <col min="17" max="17" width="16.7109375" style="286" customWidth="1"/>
    <col min="18" max="16384" width="11.42578125" style="286"/>
  </cols>
  <sheetData>
    <row r="2" spans="2:10" ht="24" customHeight="1" x14ac:dyDescent="0.25">
      <c r="B2" s="287" t="s">
        <v>37</v>
      </c>
      <c r="C2" s="288"/>
      <c r="D2" s="288"/>
      <c r="E2" s="288"/>
    </row>
    <row r="3" spans="2:10" ht="15.75" thickBot="1" x14ac:dyDescent="0.3">
      <c r="B3" s="289"/>
      <c r="C3" s="288"/>
      <c r="D3" s="288"/>
      <c r="E3" s="288"/>
    </row>
    <row r="4" spans="2:10" ht="31.9" customHeight="1" thickBot="1" x14ac:dyDescent="0.3">
      <c r="B4" s="244" t="s">
        <v>1</v>
      </c>
      <c r="C4" s="495" t="s">
        <v>301</v>
      </c>
      <c r="D4" s="496"/>
      <c r="E4" s="496"/>
      <c r="F4" s="496"/>
      <c r="G4" s="496"/>
      <c r="H4" s="496"/>
      <c r="I4" s="497"/>
      <c r="J4" s="270"/>
    </row>
    <row r="5" spans="2:10" ht="15.75" thickBot="1" x14ac:dyDescent="0.3"/>
    <row r="6" spans="2:10" ht="52.15" customHeight="1" thickBot="1" x14ac:dyDescent="0.3">
      <c r="B6" s="244" t="s">
        <v>66</v>
      </c>
      <c r="C6" s="498">
        <v>44085</v>
      </c>
      <c r="D6" s="496"/>
      <c r="E6" s="497"/>
      <c r="F6" s="285" t="s">
        <v>71</v>
      </c>
      <c r="G6" s="498">
        <v>44007</v>
      </c>
      <c r="H6" s="496"/>
      <c r="I6" s="497"/>
    </row>
    <row r="7" spans="2:10" ht="19.5" thickBot="1" x14ac:dyDescent="0.3">
      <c r="B7" s="290"/>
      <c r="C7" s="290"/>
      <c r="D7" s="290"/>
      <c r="E7" s="290"/>
      <c r="J7" s="288"/>
    </row>
    <row r="8" spans="2:10" ht="28.15" customHeight="1" thickBot="1" x14ac:dyDescent="0.3">
      <c r="B8" s="184" t="s">
        <v>28</v>
      </c>
      <c r="C8" s="185"/>
      <c r="D8" s="186"/>
      <c r="F8" s="184" t="s">
        <v>0</v>
      </c>
      <c r="G8" s="185"/>
      <c r="H8" s="185"/>
      <c r="I8" s="186"/>
      <c r="J8" s="302"/>
    </row>
    <row r="9" spans="2:10" ht="18.75" x14ac:dyDescent="0.25">
      <c r="B9" s="501" t="s">
        <v>29</v>
      </c>
      <c r="C9" s="502"/>
      <c r="D9" s="182"/>
      <c r="E9" s="291"/>
      <c r="F9" s="528" t="s">
        <v>333</v>
      </c>
      <c r="G9" s="529"/>
      <c r="H9" s="529"/>
      <c r="I9" s="530"/>
      <c r="J9" s="303"/>
    </row>
    <row r="10" spans="2:10" ht="19.5" thickBot="1" x14ac:dyDescent="0.3">
      <c r="B10" s="505" t="s">
        <v>30</v>
      </c>
      <c r="C10" s="506"/>
      <c r="D10" s="259" t="s">
        <v>78</v>
      </c>
      <c r="E10" s="291"/>
      <c r="F10" s="531"/>
      <c r="G10" s="532"/>
      <c r="H10" s="532"/>
      <c r="I10" s="533"/>
      <c r="J10" s="303"/>
    </row>
    <row r="11" spans="2:10" ht="15.75" thickBot="1" x14ac:dyDescent="0.3">
      <c r="B11" s="288"/>
      <c r="C11" s="288"/>
      <c r="D11" s="288"/>
      <c r="E11" s="288"/>
      <c r="F11" s="288"/>
      <c r="J11" s="288"/>
    </row>
    <row r="12" spans="2:10" ht="24.6" customHeight="1" thickBot="1" x14ac:dyDescent="0.3">
      <c r="B12" s="184" t="s">
        <v>44</v>
      </c>
      <c r="C12" s="185"/>
      <c r="D12" s="185"/>
      <c r="E12" s="185"/>
      <c r="F12" s="185"/>
      <c r="G12" s="185"/>
      <c r="H12" s="185"/>
      <c r="I12" s="186"/>
      <c r="J12" s="302"/>
    </row>
    <row r="13" spans="2:10" ht="18.75" x14ac:dyDescent="0.25">
      <c r="B13" s="388" t="s">
        <v>31</v>
      </c>
      <c r="C13" s="183"/>
      <c r="D13" s="389" t="s">
        <v>32</v>
      </c>
      <c r="E13" s="488"/>
      <c r="F13" s="489"/>
      <c r="G13" s="389" t="s">
        <v>33</v>
      </c>
      <c r="H13" s="488"/>
      <c r="I13" s="472"/>
      <c r="J13" s="270"/>
    </row>
    <row r="14" spans="2:10" ht="18.75" x14ac:dyDescent="0.25">
      <c r="B14" s="187" t="s">
        <v>34</v>
      </c>
      <c r="C14" s="490"/>
      <c r="D14" s="452"/>
      <c r="E14" s="452"/>
      <c r="F14" s="452"/>
      <c r="G14" s="452"/>
      <c r="H14" s="452"/>
      <c r="I14" s="453"/>
      <c r="J14" s="270"/>
    </row>
    <row r="15" spans="2:10" ht="19.5" thickBot="1" x14ac:dyDescent="0.3">
      <c r="B15" s="390" t="s">
        <v>35</v>
      </c>
      <c r="C15" s="491"/>
      <c r="D15" s="479"/>
      <c r="E15" s="479"/>
      <c r="F15" s="479"/>
      <c r="G15" s="479"/>
      <c r="H15" s="479"/>
      <c r="I15" s="480"/>
      <c r="J15" s="270"/>
    </row>
    <row r="16" spans="2:10" ht="19.5" thickBot="1" x14ac:dyDescent="0.3">
      <c r="B16" s="292"/>
      <c r="C16" s="290"/>
      <c r="D16" s="290"/>
      <c r="E16" s="290"/>
      <c r="F16" s="290"/>
      <c r="G16" s="290"/>
      <c r="H16" s="290"/>
      <c r="I16" s="290"/>
      <c r="J16" s="288"/>
    </row>
    <row r="17" spans="2:12" ht="24" customHeight="1" thickBot="1" x14ac:dyDescent="0.3">
      <c r="B17" s="262" t="s">
        <v>89</v>
      </c>
      <c r="C17" s="263"/>
      <c r="D17" s="263"/>
      <c r="E17" s="147"/>
      <c r="F17" s="184" t="s">
        <v>36</v>
      </c>
      <c r="G17" s="185"/>
      <c r="H17" s="185"/>
      <c r="I17" s="186"/>
      <c r="J17" s="302"/>
    </row>
    <row r="18" spans="2:12" ht="18.75" x14ac:dyDescent="0.25">
      <c r="B18" s="188" t="s">
        <v>38</v>
      </c>
      <c r="C18" s="492" t="s">
        <v>331</v>
      </c>
      <c r="D18" s="493"/>
      <c r="E18" s="494"/>
      <c r="F18" s="260" t="s">
        <v>38</v>
      </c>
      <c r="G18" s="492"/>
      <c r="H18" s="493"/>
      <c r="I18" s="494"/>
      <c r="J18" s="288"/>
    </row>
    <row r="19" spans="2:12" ht="18.75" x14ac:dyDescent="0.25">
      <c r="B19" s="189" t="s">
        <v>41</v>
      </c>
      <c r="C19" s="481" t="s">
        <v>108</v>
      </c>
      <c r="D19" s="547"/>
      <c r="E19" s="483"/>
      <c r="F19" s="260" t="s">
        <v>41</v>
      </c>
      <c r="G19" s="481"/>
      <c r="H19" s="482"/>
      <c r="I19" s="483"/>
      <c r="J19" s="288"/>
    </row>
    <row r="20" spans="2:12" ht="18.75" x14ac:dyDescent="0.25">
      <c r="B20" s="189" t="s">
        <v>39</v>
      </c>
      <c r="C20" s="484" t="s">
        <v>332</v>
      </c>
      <c r="D20" s="547"/>
      <c r="E20" s="483"/>
      <c r="F20" s="260" t="s">
        <v>39</v>
      </c>
      <c r="G20" s="481"/>
      <c r="H20" s="482"/>
      <c r="I20" s="483"/>
      <c r="J20" s="288"/>
    </row>
    <row r="21" spans="2:12" ht="19.5" thickBot="1" x14ac:dyDescent="0.3">
      <c r="B21" s="305" t="s">
        <v>40</v>
      </c>
      <c r="C21" s="525"/>
      <c r="D21" s="526"/>
      <c r="E21" s="527"/>
      <c r="F21" s="261" t="s">
        <v>40</v>
      </c>
      <c r="G21" s="485"/>
      <c r="H21" s="486"/>
      <c r="I21" s="487"/>
      <c r="J21" s="288"/>
    </row>
    <row r="22" spans="2:12" x14ac:dyDescent="0.25">
      <c r="B22" s="293"/>
      <c r="C22" s="293"/>
      <c r="D22" s="293"/>
      <c r="E22" s="293"/>
      <c r="F22" s="293"/>
      <c r="G22" s="293"/>
      <c r="H22" s="293"/>
      <c r="I22" s="293"/>
      <c r="J22" s="293"/>
      <c r="K22" s="293"/>
      <c r="L22" s="293"/>
    </row>
    <row r="23" spans="2:12" ht="26.25" x14ac:dyDescent="0.25">
      <c r="B23" s="287" t="s">
        <v>62</v>
      </c>
      <c r="C23" s="293"/>
      <c r="D23" s="293"/>
      <c r="E23" s="293"/>
      <c r="F23" s="293"/>
      <c r="G23" s="293"/>
      <c r="I23" s="293"/>
      <c r="J23" s="293"/>
      <c r="K23" s="293"/>
      <c r="L23" s="293"/>
    </row>
    <row r="24" spans="2:12" ht="15.75" thickBot="1" x14ac:dyDescent="0.3"/>
    <row r="25" spans="2:12" ht="18.75" x14ac:dyDescent="0.25">
      <c r="B25" s="209" t="s">
        <v>48</v>
      </c>
      <c r="C25" s="210"/>
      <c r="D25" s="211"/>
      <c r="E25" s="238" t="s">
        <v>47</v>
      </c>
      <c r="F25" s="210"/>
      <c r="G25" s="211"/>
      <c r="I25" s="294"/>
    </row>
    <row r="26" spans="2:12" ht="18.75" x14ac:dyDescent="0.25">
      <c r="B26" s="451"/>
      <c r="C26" s="452"/>
      <c r="D26" s="453"/>
      <c r="E26" s="451"/>
      <c r="F26" s="452"/>
      <c r="G26" s="453"/>
      <c r="I26" s="294"/>
    </row>
    <row r="27" spans="2:12" ht="18.75" x14ac:dyDescent="0.25">
      <c r="B27" s="451"/>
      <c r="C27" s="452"/>
      <c r="D27" s="453"/>
      <c r="E27" s="451"/>
      <c r="F27" s="452"/>
      <c r="G27" s="453"/>
      <c r="I27" s="295"/>
    </row>
    <row r="28" spans="2:12" ht="18.75" x14ac:dyDescent="0.25">
      <c r="B28" s="451"/>
      <c r="C28" s="452"/>
      <c r="D28" s="453"/>
      <c r="E28" s="451"/>
      <c r="F28" s="452"/>
      <c r="G28" s="453"/>
      <c r="I28" s="294"/>
    </row>
    <row r="29" spans="2:12" ht="18.75" x14ac:dyDescent="0.25">
      <c r="B29" s="451"/>
      <c r="C29" s="452"/>
      <c r="D29" s="453"/>
      <c r="E29" s="451"/>
      <c r="F29" s="452"/>
      <c r="G29" s="453"/>
      <c r="I29" s="294"/>
    </row>
    <row r="30" spans="2:12" ht="18.75" x14ac:dyDescent="0.25">
      <c r="B30" s="451"/>
      <c r="C30" s="452"/>
      <c r="D30" s="453"/>
      <c r="E30" s="451"/>
      <c r="F30" s="452"/>
      <c r="G30" s="453"/>
      <c r="I30" s="294"/>
    </row>
    <row r="31" spans="2:12" ht="19.5" thickBot="1" x14ac:dyDescent="0.3">
      <c r="B31" s="478"/>
      <c r="C31" s="479"/>
      <c r="D31" s="480"/>
      <c r="E31" s="478"/>
      <c r="F31" s="479"/>
      <c r="G31" s="480"/>
      <c r="I31" s="294"/>
    </row>
    <row r="32" spans="2:12" ht="19.5" thickBot="1" x14ac:dyDescent="0.3">
      <c r="B32" s="294"/>
      <c r="C32" s="294"/>
      <c r="D32" s="294"/>
      <c r="E32" s="294"/>
      <c r="F32" s="294"/>
      <c r="G32" s="294"/>
      <c r="I32" s="294"/>
    </row>
    <row r="33" spans="2:12" ht="19.5" thickBot="1" x14ac:dyDescent="0.3">
      <c r="B33" s="184" t="s">
        <v>49</v>
      </c>
      <c r="C33" s="212"/>
      <c r="D33" s="212"/>
      <c r="E33" s="212"/>
      <c r="F33" s="212"/>
      <c r="G33" s="213"/>
      <c r="I33" s="294"/>
    </row>
    <row r="34" spans="2:12" ht="18.75" x14ac:dyDescent="0.25">
      <c r="B34" s="265"/>
      <c r="C34" s="393"/>
      <c r="D34" s="393"/>
      <c r="E34" s="393"/>
      <c r="F34" s="393"/>
      <c r="G34" s="394"/>
      <c r="I34" s="294"/>
    </row>
    <row r="35" spans="2:12" ht="18.75" x14ac:dyDescent="0.25">
      <c r="B35" s="239"/>
      <c r="C35" s="395"/>
      <c r="D35" s="395"/>
      <c r="E35" s="395"/>
      <c r="F35" s="395"/>
      <c r="G35" s="396"/>
      <c r="I35" s="294"/>
    </row>
    <row r="36" spans="2:12" ht="18.75" x14ac:dyDescent="0.25">
      <c r="B36" s="239"/>
      <c r="C36" s="395"/>
      <c r="D36" s="395"/>
      <c r="E36" s="395"/>
      <c r="F36" s="395"/>
      <c r="G36" s="396"/>
      <c r="I36" s="294"/>
    </row>
    <row r="37" spans="2:12" ht="18.75" x14ac:dyDescent="0.25">
      <c r="B37" s="239"/>
      <c r="C37" s="395"/>
      <c r="D37" s="395"/>
      <c r="E37" s="395"/>
      <c r="F37" s="395"/>
      <c r="G37" s="396"/>
      <c r="I37" s="294"/>
    </row>
    <row r="38" spans="2:12" ht="19.5" thickBot="1" x14ac:dyDescent="0.3">
      <c r="B38" s="397"/>
      <c r="C38" s="391"/>
      <c r="D38" s="391"/>
      <c r="E38" s="391"/>
      <c r="F38" s="391"/>
      <c r="G38" s="392"/>
      <c r="I38" s="294"/>
    </row>
    <row r="39" spans="2:12" ht="18.75" x14ac:dyDescent="0.25">
      <c r="B39" s="294"/>
      <c r="C39" s="294"/>
      <c r="D39" s="294"/>
      <c r="E39" s="294"/>
      <c r="F39" s="294"/>
      <c r="G39" s="294"/>
      <c r="I39" s="294"/>
    </row>
    <row r="40" spans="2:12" ht="21" customHeight="1" x14ac:dyDescent="0.25">
      <c r="B40" s="287" t="s">
        <v>61</v>
      </c>
      <c r="C40" s="293"/>
      <c r="D40" s="293"/>
      <c r="E40" s="293"/>
      <c r="F40" s="293"/>
      <c r="G40" s="293"/>
      <c r="H40" s="293"/>
      <c r="I40" s="293"/>
      <c r="J40" s="293"/>
      <c r="K40" s="293"/>
      <c r="L40" s="293"/>
    </row>
    <row r="41" spans="2:12" ht="21" customHeight="1" x14ac:dyDescent="0.25">
      <c r="B41" s="297"/>
      <c r="C41" s="293"/>
      <c r="D41" s="293"/>
      <c r="E41" s="293"/>
      <c r="F41" s="293"/>
      <c r="G41" s="293"/>
      <c r="H41" s="293"/>
      <c r="I41" s="293"/>
      <c r="J41" s="293"/>
      <c r="K41" s="293"/>
      <c r="L41" s="293"/>
    </row>
    <row r="42" spans="2:12" ht="23.25" x14ac:dyDescent="0.25">
      <c r="B42" s="298" t="s">
        <v>57</v>
      </c>
      <c r="C42" s="296"/>
      <c r="D42" s="296"/>
      <c r="E42" s="296"/>
      <c r="F42" s="296"/>
      <c r="G42" s="296"/>
      <c r="H42" s="296"/>
      <c r="I42" s="293"/>
      <c r="J42" s="293"/>
      <c r="K42" s="293"/>
      <c r="L42" s="293"/>
    </row>
    <row r="43" spans="2:12" ht="19.5" thickBot="1" x14ac:dyDescent="0.3">
      <c r="B43" s="290"/>
      <c r="C43" s="296"/>
      <c r="D43" s="296"/>
      <c r="E43" s="296"/>
      <c r="F43" s="296"/>
      <c r="G43" s="296"/>
      <c r="H43" s="296"/>
      <c r="I43" s="293"/>
      <c r="J43" s="293"/>
      <c r="K43" s="293"/>
      <c r="L43" s="293"/>
    </row>
    <row r="44" spans="2:12" ht="19.5" thickBot="1" x14ac:dyDescent="0.3">
      <c r="B44" s="473" t="s">
        <v>58</v>
      </c>
      <c r="C44" s="474"/>
      <c r="D44" s="474"/>
      <c r="E44" s="474"/>
      <c r="F44" s="474"/>
      <c r="G44" s="474"/>
      <c r="H44" s="474"/>
      <c r="I44" s="475"/>
      <c r="J44" s="293"/>
      <c r="K44" s="293"/>
      <c r="L44" s="293"/>
    </row>
    <row r="45" spans="2:12" ht="14.45" customHeight="1" x14ac:dyDescent="0.25">
      <c r="B45" s="266"/>
      <c r="C45" s="267"/>
      <c r="D45" s="267"/>
      <c r="E45" s="267"/>
      <c r="F45" s="267"/>
      <c r="G45" s="267"/>
      <c r="H45" s="267"/>
      <c r="I45" s="268"/>
      <c r="J45" s="293"/>
      <c r="K45" s="293"/>
      <c r="L45" s="293"/>
    </row>
    <row r="46" spans="2:12" ht="14.45" customHeight="1" x14ac:dyDescent="0.25">
      <c r="B46" s="269"/>
      <c r="C46" s="270"/>
      <c r="D46" s="270"/>
      <c r="E46" s="270"/>
      <c r="F46" s="270"/>
      <c r="G46" s="270"/>
      <c r="H46" s="270"/>
      <c r="I46" s="271"/>
      <c r="J46" s="293"/>
      <c r="K46" s="293"/>
      <c r="L46" s="293"/>
    </row>
    <row r="47" spans="2:12" ht="14.45" customHeight="1" x14ac:dyDescent="0.25">
      <c r="B47" s="269"/>
      <c r="C47" s="270"/>
      <c r="D47" s="270"/>
      <c r="E47" s="270"/>
      <c r="F47" s="270"/>
      <c r="G47" s="270"/>
      <c r="H47" s="270"/>
      <c r="I47" s="271"/>
      <c r="J47" s="293"/>
      <c r="K47" s="293"/>
      <c r="L47" s="293"/>
    </row>
    <row r="48" spans="2:12" ht="14.45" customHeight="1" x14ac:dyDescent="0.25">
      <c r="B48" s="269"/>
      <c r="C48" s="270"/>
      <c r="D48" s="270"/>
      <c r="E48" s="270"/>
      <c r="F48" s="270"/>
      <c r="G48" s="270"/>
      <c r="H48" s="270"/>
      <c r="I48" s="271"/>
      <c r="J48" s="293"/>
      <c r="K48" s="293"/>
      <c r="L48" s="293"/>
    </row>
    <row r="49" spans="2:12" ht="21" customHeight="1" thickBot="1" x14ac:dyDescent="0.3">
      <c r="B49" s="272"/>
      <c r="C49" s="273"/>
      <c r="D49" s="273"/>
      <c r="E49" s="273"/>
      <c r="F49" s="273"/>
      <c r="G49" s="273"/>
      <c r="H49" s="273"/>
      <c r="I49" s="274"/>
      <c r="J49" s="293"/>
      <c r="K49" s="293"/>
      <c r="L49" s="293"/>
    </row>
    <row r="50" spans="2:12" ht="21" x14ac:dyDescent="0.25">
      <c r="B50" s="297"/>
      <c r="C50" s="293"/>
      <c r="D50" s="293"/>
      <c r="E50" s="293"/>
      <c r="F50" s="293"/>
      <c r="G50" s="293"/>
      <c r="H50" s="293"/>
      <c r="I50" s="293"/>
      <c r="J50" s="293"/>
      <c r="K50" s="293"/>
      <c r="L50" s="293"/>
    </row>
    <row r="51" spans="2:12" ht="39.6" customHeight="1" x14ac:dyDescent="0.25">
      <c r="B51" s="298" t="s">
        <v>46</v>
      </c>
      <c r="C51" s="296"/>
      <c r="E51" s="294"/>
      <c r="F51" s="296"/>
      <c r="G51" s="296"/>
      <c r="H51" s="296"/>
      <c r="I51" s="296"/>
      <c r="J51" s="293"/>
      <c r="K51" s="293"/>
      <c r="L51" s="293"/>
    </row>
    <row r="52" spans="2:12" ht="19.5" thickBot="1" x14ac:dyDescent="0.3">
      <c r="B52" s="299"/>
      <c r="C52" s="296"/>
      <c r="D52" s="296"/>
      <c r="E52" s="296"/>
      <c r="F52" s="296"/>
      <c r="G52" s="296"/>
      <c r="H52" s="296"/>
      <c r="I52" s="296"/>
      <c r="J52" s="293"/>
      <c r="K52" s="293"/>
      <c r="L52" s="293"/>
    </row>
    <row r="53" spans="2:12" ht="37.5" x14ac:dyDescent="0.25">
      <c r="B53" s="296"/>
      <c r="C53" s="296"/>
      <c r="D53" s="245" t="s">
        <v>21</v>
      </c>
      <c r="E53" s="246" t="s">
        <v>22</v>
      </c>
      <c r="F53" s="247" t="s">
        <v>23</v>
      </c>
      <c r="G53" s="248" t="s">
        <v>24</v>
      </c>
      <c r="H53" s="300"/>
      <c r="I53" s="296"/>
      <c r="J53" s="293"/>
      <c r="K53" s="293"/>
      <c r="L53" s="293"/>
    </row>
    <row r="54" spans="2:12" ht="38.25" thickBot="1" x14ac:dyDescent="0.3">
      <c r="B54" s="296"/>
      <c r="C54" s="296"/>
      <c r="D54" s="249" t="s">
        <v>4</v>
      </c>
      <c r="E54" s="250" t="s">
        <v>3</v>
      </c>
      <c r="F54" s="251" t="s">
        <v>5</v>
      </c>
      <c r="G54" s="252" t="s">
        <v>6</v>
      </c>
      <c r="H54" s="300"/>
      <c r="I54" s="296"/>
      <c r="J54" s="293"/>
      <c r="K54" s="293"/>
      <c r="L54" s="293"/>
    </row>
    <row r="55" spans="2:12" ht="19.5" thickBot="1" x14ac:dyDescent="0.3">
      <c r="B55" s="296"/>
      <c r="C55" s="296"/>
      <c r="D55" s="296"/>
      <c r="E55" s="296"/>
      <c r="F55" s="296"/>
      <c r="G55" s="296"/>
      <c r="H55" s="296"/>
      <c r="I55" s="296"/>
      <c r="J55" s="293"/>
      <c r="K55" s="293"/>
      <c r="L55" s="293"/>
    </row>
    <row r="56" spans="2:12" ht="34.9" customHeight="1" x14ac:dyDescent="0.25">
      <c r="B56" s="194" t="s">
        <v>7</v>
      </c>
      <c r="C56" s="234" t="s">
        <v>56</v>
      </c>
      <c r="D56" s="219" t="s">
        <v>8</v>
      </c>
      <c r="E56" s="221" t="s">
        <v>2</v>
      </c>
      <c r="F56" s="223" t="s">
        <v>9</v>
      </c>
      <c r="G56" s="216" t="s">
        <v>10</v>
      </c>
      <c r="H56" s="216" t="s">
        <v>51</v>
      </c>
      <c r="I56" s="229" t="s">
        <v>11</v>
      </c>
      <c r="J56" s="293"/>
      <c r="K56" s="293"/>
      <c r="L56" s="293"/>
    </row>
    <row r="57" spans="2:12" ht="40.9" customHeight="1" x14ac:dyDescent="0.25">
      <c r="B57" s="181"/>
      <c r="C57" s="235">
        <f>SUM(C58:C59)</f>
        <v>7</v>
      </c>
      <c r="D57" s="220" t="s">
        <v>12</v>
      </c>
      <c r="E57" s="222" t="s">
        <v>13</v>
      </c>
      <c r="F57" s="224" t="s">
        <v>14</v>
      </c>
      <c r="G57" s="217" t="s">
        <v>15</v>
      </c>
      <c r="H57" s="217" t="s">
        <v>53</v>
      </c>
      <c r="I57" s="230"/>
      <c r="J57" s="293"/>
      <c r="K57" s="293"/>
      <c r="L57" s="293"/>
    </row>
    <row r="58" spans="2:12" ht="37.5" x14ac:dyDescent="0.25">
      <c r="B58" s="199" t="s">
        <v>142</v>
      </c>
      <c r="C58" s="200">
        <v>4</v>
      </c>
      <c r="D58" s="253">
        <v>3</v>
      </c>
      <c r="E58" s="253"/>
      <c r="F58" s="253"/>
      <c r="G58" s="253"/>
      <c r="H58" s="253"/>
      <c r="I58" s="231">
        <f>IF(COUNTBLANK(D58:H58)=4,SUM(D58:G58)*C58,"veuillez entrer une valeur")</f>
        <v>12</v>
      </c>
      <c r="J58" s="293"/>
      <c r="L58" s="293"/>
    </row>
    <row r="59" spans="2:12" ht="39" customHeight="1" thickBot="1" x14ac:dyDescent="0.3">
      <c r="B59" s="201" t="s">
        <v>16</v>
      </c>
      <c r="C59" s="202">
        <v>3</v>
      </c>
      <c r="D59" s="254"/>
      <c r="E59" s="254">
        <v>2</v>
      </c>
      <c r="F59" s="254"/>
      <c r="G59" s="254"/>
      <c r="H59" s="254"/>
      <c r="I59" s="232">
        <f>IF(COUNTBLANK(D59:H59)=4,SUM(D59:G59)*C59,"veuillez entrer une valeur")</f>
        <v>6</v>
      </c>
      <c r="J59" s="293"/>
      <c r="K59" s="293"/>
      <c r="L59" s="293"/>
    </row>
    <row r="60" spans="2:12" ht="19.5" thickBot="1" x14ac:dyDescent="0.3">
      <c r="B60" s="206" t="s">
        <v>50</v>
      </c>
      <c r="C60" s="180">
        <f>3*C57-IF(H58="x",3*C58,0)-IF(H59="x",3*C59,0)</f>
        <v>21</v>
      </c>
      <c r="D60" s="203"/>
      <c r="E60" s="203"/>
      <c r="F60" s="204"/>
      <c r="G60" s="205" t="s">
        <v>25</v>
      </c>
      <c r="H60" s="205"/>
      <c r="I60" s="228">
        <f>SUM(I58:I59)</f>
        <v>18</v>
      </c>
      <c r="J60" s="293"/>
      <c r="K60" s="293"/>
      <c r="L60" s="293"/>
    </row>
    <row r="61" spans="2:12" ht="15.75" thickBot="1" x14ac:dyDescent="0.3">
      <c r="B61" s="293"/>
      <c r="C61" s="293"/>
      <c r="D61" s="293"/>
      <c r="E61" s="293"/>
      <c r="F61" s="293"/>
      <c r="G61" s="293"/>
      <c r="H61" s="293"/>
      <c r="I61" s="293"/>
      <c r="J61" s="293"/>
      <c r="K61" s="293"/>
      <c r="L61" s="293"/>
    </row>
    <row r="62" spans="2:12" ht="37.5" x14ac:dyDescent="0.25">
      <c r="B62" s="194" t="s">
        <v>17</v>
      </c>
      <c r="C62" s="236" t="s">
        <v>56</v>
      </c>
      <c r="D62" s="190" t="s">
        <v>8</v>
      </c>
      <c r="E62" s="191" t="s">
        <v>2</v>
      </c>
      <c r="F62" s="192" t="s">
        <v>9</v>
      </c>
      <c r="G62" s="214" t="s">
        <v>10</v>
      </c>
      <c r="H62" s="216" t="s">
        <v>51</v>
      </c>
      <c r="I62" s="229" t="s">
        <v>11</v>
      </c>
      <c r="J62" s="293"/>
      <c r="K62" s="293"/>
      <c r="L62" s="293"/>
    </row>
    <row r="63" spans="2:12" ht="37.5" x14ac:dyDescent="0.25">
      <c r="B63" s="181"/>
      <c r="C63" s="237">
        <f>SUM(C64:C66)</f>
        <v>6</v>
      </c>
      <c r="D63" s="195" t="s">
        <v>12</v>
      </c>
      <c r="E63" s="196" t="s">
        <v>13</v>
      </c>
      <c r="F63" s="197" t="s">
        <v>14</v>
      </c>
      <c r="G63" s="215" t="s">
        <v>15</v>
      </c>
      <c r="H63" s="218" t="s">
        <v>54</v>
      </c>
      <c r="I63" s="233"/>
      <c r="J63" s="293"/>
      <c r="K63" s="293"/>
      <c r="L63" s="293"/>
    </row>
    <row r="64" spans="2:12" ht="18.75" x14ac:dyDescent="0.25">
      <c r="B64" s="199" t="s">
        <v>18</v>
      </c>
      <c r="C64" s="200">
        <v>3</v>
      </c>
      <c r="D64" s="255">
        <v>3</v>
      </c>
      <c r="E64" s="255"/>
      <c r="F64" s="255"/>
      <c r="G64" s="255"/>
      <c r="H64" s="256"/>
      <c r="I64" s="231">
        <f>IF(COUNTBLANK(D64:H64)=4,SUM(D64:G64)*C64,"veuillez entrer une valeur")</f>
        <v>9</v>
      </c>
      <c r="J64" s="293"/>
      <c r="K64" s="293"/>
      <c r="L64" s="293"/>
    </row>
    <row r="65" spans="2:12" ht="18.75" x14ac:dyDescent="0.25">
      <c r="B65" s="199" t="s">
        <v>42</v>
      </c>
      <c r="C65" s="200">
        <v>2</v>
      </c>
      <c r="D65" s="255"/>
      <c r="E65" s="255">
        <v>2</v>
      </c>
      <c r="F65" s="255"/>
      <c r="G65" s="255"/>
      <c r="H65" s="253"/>
      <c r="I65" s="231">
        <f>IF(COUNTBLANK(D65:H65)=4,SUM(D65:G65)*C65,"veuillez entrer une valeur")</f>
        <v>4</v>
      </c>
      <c r="J65" s="293"/>
      <c r="K65" s="293"/>
      <c r="L65" s="293"/>
    </row>
    <row r="66" spans="2:12" ht="38.25" thickBot="1" x14ac:dyDescent="0.3">
      <c r="B66" s="199" t="s">
        <v>19</v>
      </c>
      <c r="C66" s="200">
        <v>1</v>
      </c>
      <c r="D66" s="257"/>
      <c r="E66" s="257">
        <v>2</v>
      </c>
      <c r="F66" s="257"/>
      <c r="G66" s="257"/>
      <c r="H66" s="258"/>
      <c r="I66" s="232">
        <f>IF(COUNTBLANK(D66:H66)=4,SUM(D66:G66)*C66,"veuillez entrer une valeur")</f>
        <v>2</v>
      </c>
      <c r="J66" s="293"/>
      <c r="K66" s="293"/>
      <c r="L66" s="293"/>
    </row>
    <row r="67" spans="2:12" ht="19.5" thickBot="1" x14ac:dyDescent="0.3">
      <c r="B67" s="206" t="s">
        <v>50</v>
      </c>
      <c r="C67" s="180">
        <f>3*C63-IF(H64="x",3*C64,0)-IF(H65="x",3*C65,0)-IF(H66="x",3*C66,0)</f>
        <v>18</v>
      </c>
      <c r="D67" s="203"/>
      <c r="E67" s="203"/>
      <c r="F67" s="207"/>
      <c r="G67" s="208" t="s">
        <v>25</v>
      </c>
      <c r="H67" s="205"/>
      <c r="I67" s="228">
        <f>SUM(I64:I66)</f>
        <v>15</v>
      </c>
      <c r="J67" s="293"/>
      <c r="K67" s="293"/>
      <c r="L67" s="293"/>
    </row>
    <row r="68" spans="2:12" ht="18.600000000000001" customHeight="1" thickBot="1" x14ac:dyDescent="0.3">
      <c r="B68" s="296"/>
      <c r="C68" s="296"/>
      <c r="D68" s="296"/>
      <c r="E68" s="296"/>
      <c r="F68" s="296"/>
      <c r="G68" s="296"/>
      <c r="H68" s="296"/>
      <c r="I68" s="296"/>
      <c r="J68" s="293"/>
      <c r="K68" s="293"/>
      <c r="L68" s="293"/>
    </row>
    <row r="69" spans="2:12" ht="29.45" customHeight="1" x14ac:dyDescent="0.25">
      <c r="B69" s="194" t="s">
        <v>20</v>
      </c>
      <c r="C69" s="236" t="s">
        <v>56</v>
      </c>
      <c r="D69" s="190" t="s">
        <v>8</v>
      </c>
      <c r="E69" s="191" t="s">
        <v>2</v>
      </c>
      <c r="F69" s="192" t="s">
        <v>9</v>
      </c>
      <c r="G69" s="193" t="s">
        <v>10</v>
      </c>
      <c r="H69" s="216" t="s">
        <v>51</v>
      </c>
      <c r="I69" s="229" t="s">
        <v>11</v>
      </c>
      <c r="J69" s="293"/>
      <c r="K69" s="293"/>
      <c r="L69" s="293"/>
    </row>
    <row r="70" spans="2:12" ht="37.5" x14ac:dyDescent="0.25">
      <c r="B70" s="181"/>
      <c r="C70" s="237">
        <f>SUM(C71:C73)</f>
        <v>4</v>
      </c>
      <c r="D70" s="195" t="s">
        <v>12</v>
      </c>
      <c r="E70" s="196" t="s">
        <v>13</v>
      </c>
      <c r="F70" s="197" t="s">
        <v>14</v>
      </c>
      <c r="G70" s="198" t="s">
        <v>15</v>
      </c>
      <c r="H70" s="218" t="s">
        <v>55</v>
      </c>
      <c r="I70" s="233"/>
      <c r="J70" s="293"/>
      <c r="K70" s="293"/>
      <c r="L70" s="293"/>
    </row>
    <row r="71" spans="2:12" ht="56.25" x14ac:dyDescent="0.25">
      <c r="B71" s="199" t="s">
        <v>143</v>
      </c>
      <c r="C71" s="200">
        <v>2</v>
      </c>
      <c r="D71" s="255">
        <v>3</v>
      </c>
      <c r="E71" s="255"/>
      <c r="F71" s="255"/>
      <c r="G71" s="255"/>
      <c r="H71" s="256"/>
      <c r="I71" s="231">
        <f>IF(COUNTBLANK(D71:H71)=4,SUM(D71:G71)*C71,"veuillez entrer une valeur")</f>
        <v>6</v>
      </c>
      <c r="J71" s="293"/>
      <c r="K71" s="293"/>
      <c r="L71" s="293"/>
    </row>
    <row r="72" spans="2:12" ht="75" x14ac:dyDescent="0.25">
      <c r="B72" s="199" t="s">
        <v>144</v>
      </c>
      <c r="C72" s="200">
        <v>1</v>
      </c>
      <c r="D72" s="255"/>
      <c r="E72" s="255">
        <v>2</v>
      </c>
      <c r="F72" s="255"/>
      <c r="G72" s="255"/>
      <c r="H72" s="253"/>
      <c r="I72" s="231">
        <f>IF(COUNTBLANK(D72:H72)=4,SUM(D72:G72)*C72,"veuillez entrer une valeur")</f>
        <v>2</v>
      </c>
      <c r="J72" s="293"/>
      <c r="K72" s="293"/>
      <c r="L72" s="293"/>
    </row>
    <row r="73" spans="2:12" ht="94.5" thickBot="1" x14ac:dyDescent="0.3">
      <c r="B73" s="199" t="s">
        <v>145</v>
      </c>
      <c r="C73" s="200">
        <v>1</v>
      </c>
      <c r="D73" s="257"/>
      <c r="E73" s="257">
        <v>2</v>
      </c>
      <c r="F73" s="257"/>
      <c r="G73" s="257"/>
      <c r="H73" s="258"/>
      <c r="I73" s="232">
        <f>IF(COUNTBLANK(D73:H73)=4,SUM(D73:G73)*C73,"veuillez entrer une valeur")</f>
        <v>2</v>
      </c>
      <c r="J73" s="293"/>
      <c r="K73" s="293"/>
      <c r="L73" s="293"/>
    </row>
    <row r="74" spans="2:12" ht="19.5" thickBot="1" x14ac:dyDescent="0.3">
      <c r="B74" s="206" t="s">
        <v>50</v>
      </c>
      <c r="C74" s="180">
        <f>3*C70-IF(H71="x",3*C71,0)-IF(H72="x",3*C72,0)-IF(H73="x",3*C73,0)</f>
        <v>12</v>
      </c>
      <c r="D74" s="203"/>
      <c r="E74" s="203"/>
      <c r="F74" s="207"/>
      <c r="G74" s="208" t="s">
        <v>25</v>
      </c>
      <c r="H74" s="205"/>
      <c r="I74" s="228">
        <f>SUM(I71:I73)</f>
        <v>10</v>
      </c>
      <c r="J74" s="293"/>
      <c r="K74" s="293"/>
      <c r="L74" s="293"/>
    </row>
    <row r="75" spans="2:12" ht="19.5" thickBot="1" x14ac:dyDescent="0.3">
      <c r="B75" s="296"/>
      <c r="C75" s="296"/>
      <c r="D75" s="296"/>
      <c r="E75" s="296"/>
      <c r="F75" s="296"/>
      <c r="G75" s="296"/>
      <c r="H75" s="296"/>
      <c r="I75" s="296"/>
      <c r="J75" s="293"/>
      <c r="K75" s="293"/>
      <c r="L75" s="293"/>
    </row>
    <row r="76" spans="2:12" ht="39" customHeight="1" x14ac:dyDescent="0.25">
      <c r="B76" s="225" t="s">
        <v>52</v>
      </c>
      <c r="C76" s="243">
        <f>SUM(C60+C67+C74)</f>
        <v>51</v>
      </c>
      <c r="D76" s="226">
        <f>SUM(I74+I67+I60)</f>
        <v>43</v>
      </c>
      <c r="E76" s="296"/>
      <c r="F76" s="296"/>
      <c r="G76" s="296"/>
      <c r="H76" s="296"/>
      <c r="I76" s="296"/>
      <c r="J76" s="293"/>
      <c r="K76" s="293"/>
      <c r="L76" s="293"/>
    </row>
    <row r="77" spans="2:12" ht="19.5" thickBot="1" x14ac:dyDescent="0.3">
      <c r="B77" s="476" t="s">
        <v>60</v>
      </c>
      <c r="C77" s="477"/>
      <c r="D77" s="227">
        <f>(D76/C76)*20</f>
        <v>16.862745098039216</v>
      </c>
      <c r="E77" s="296"/>
      <c r="F77" s="296"/>
      <c r="G77" s="296"/>
      <c r="H77" s="296"/>
      <c r="I77" s="296"/>
      <c r="J77" s="293"/>
      <c r="K77" s="293"/>
      <c r="L77" s="293"/>
    </row>
    <row r="78" spans="2:12" ht="18.75" x14ac:dyDescent="0.25">
      <c r="B78" s="294"/>
      <c r="C78" s="300"/>
      <c r="D78" s="296"/>
      <c r="E78" s="296"/>
      <c r="F78" s="296"/>
      <c r="G78" s="296"/>
      <c r="H78" s="296"/>
      <c r="I78" s="296"/>
      <c r="J78" s="293"/>
      <c r="K78" s="293"/>
      <c r="L78" s="293"/>
    </row>
    <row r="80" spans="2:12" ht="26.25" x14ac:dyDescent="0.25">
      <c r="B80" s="287" t="s">
        <v>63</v>
      </c>
      <c r="C80" s="293"/>
      <c r="D80" s="293"/>
      <c r="E80" s="293"/>
      <c r="F80" s="293"/>
      <c r="G80" s="293"/>
      <c r="H80" s="293"/>
      <c r="I80" s="293"/>
      <c r="J80" s="293"/>
      <c r="K80" s="293"/>
      <c r="L80" s="293"/>
    </row>
    <row r="81" spans="2:17" ht="15.75" thickBot="1" x14ac:dyDescent="0.3">
      <c r="B81" s="293"/>
      <c r="C81" s="293"/>
      <c r="D81" s="293"/>
      <c r="E81" s="293"/>
      <c r="F81" s="293"/>
      <c r="G81" s="293"/>
      <c r="H81" s="293"/>
      <c r="I81" s="293"/>
      <c r="J81" s="293"/>
      <c r="K81" s="293"/>
      <c r="L81" s="293"/>
    </row>
    <row r="82" spans="2:17" ht="43.15" customHeight="1" thickBot="1" x14ac:dyDescent="0.3">
      <c r="B82" s="301"/>
      <c r="C82" s="464" t="s">
        <v>65</v>
      </c>
      <c r="D82" s="465"/>
      <c r="E82" s="466"/>
      <c r="F82" s="464" t="s">
        <v>67</v>
      </c>
      <c r="G82" s="465"/>
      <c r="H82" s="466"/>
      <c r="I82" s="464" t="s">
        <v>68</v>
      </c>
      <c r="J82" s="465"/>
      <c r="K82" s="466"/>
      <c r="L82" s="464" t="s">
        <v>69</v>
      </c>
      <c r="M82" s="465"/>
      <c r="N82" s="466"/>
      <c r="O82" s="464" t="s">
        <v>70</v>
      </c>
      <c r="P82" s="465"/>
      <c r="Q82" s="466"/>
    </row>
    <row r="83" spans="2:17" ht="43.15" customHeight="1" thickBot="1" x14ac:dyDescent="0.3">
      <c r="B83" s="240" t="s">
        <v>64</v>
      </c>
      <c r="C83" s="498">
        <v>44007</v>
      </c>
      <c r="D83" s="496"/>
      <c r="E83" s="497"/>
      <c r="F83" s="470">
        <f>DATE(YEAR(C84)+1,MONTH(C84),DAY(C84))</f>
        <v>44772</v>
      </c>
      <c r="G83" s="471"/>
      <c r="H83" s="472"/>
      <c r="I83" s="470">
        <f>DATE(YEAR(C84)+2,MONTH(C84),DAY(C84))</f>
        <v>45137</v>
      </c>
      <c r="J83" s="471"/>
      <c r="K83" s="472"/>
      <c r="L83" s="470">
        <f>DATE(YEAR(C84)+3,MONTH(C84),DAY(C84))</f>
        <v>45503</v>
      </c>
      <c r="M83" s="471"/>
      <c r="N83" s="472"/>
      <c r="O83" s="470">
        <f>DATE(YEAR(C84)+4,MONTH(C84),DAY(C84))</f>
        <v>45868</v>
      </c>
      <c r="P83" s="471"/>
      <c r="Q83" s="472"/>
    </row>
    <row r="84" spans="2:17" ht="18.75" x14ac:dyDescent="0.25">
      <c r="B84" s="242" t="s">
        <v>26</v>
      </c>
      <c r="C84" s="454">
        <v>44407</v>
      </c>
      <c r="D84" s="452"/>
      <c r="E84" s="453"/>
      <c r="F84" s="454">
        <v>44767</v>
      </c>
      <c r="G84" s="452"/>
      <c r="H84" s="453"/>
      <c r="I84" s="454"/>
      <c r="J84" s="452"/>
      <c r="K84" s="453"/>
      <c r="L84" s="454"/>
      <c r="M84" s="452"/>
      <c r="N84" s="453"/>
      <c r="O84" s="451"/>
      <c r="P84" s="452"/>
      <c r="Q84" s="453"/>
    </row>
    <row r="85" spans="2:17" ht="18.75" x14ac:dyDescent="0.25">
      <c r="B85" s="241" t="s">
        <v>27</v>
      </c>
      <c r="C85" s="458">
        <v>15.69</v>
      </c>
      <c r="D85" s="459"/>
      <c r="E85" s="460"/>
      <c r="F85" s="461">
        <f>D77</f>
        <v>16.862745098039216</v>
      </c>
      <c r="G85" s="462"/>
      <c r="H85" s="463"/>
      <c r="I85" s="451"/>
      <c r="J85" s="452"/>
      <c r="K85" s="453"/>
      <c r="L85" s="451"/>
      <c r="M85" s="452"/>
      <c r="N85" s="453"/>
      <c r="O85" s="451"/>
      <c r="P85" s="452"/>
      <c r="Q85" s="453"/>
    </row>
    <row r="86" spans="2:17" ht="78" customHeight="1" x14ac:dyDescent="0.25">
      <c r="B86" s="242" t="s">
        <v>43</v>
      </c>
      <c r="C86" s="451" t="s">
        <v>302</v>
      </c>
      <c r="D86" s="452"/>
      <c r="E86" s="453"/>
      <c r="F86" s="451"/>
      <c r="G86" s="452"/>
      <c r="H86" s="453"/>
      <c r="I86" s="451"/>
      <c r="J86" s="452"/>
      <c r="K86" s="453"/>
      <c r="L86" s="451"/>
      <c r="M86" s="452"/>
      <c r="N86" s="453"/>
      <c r="O86" s="451"/>
      <c r="P86" s="452"/>
      <c r="Q86" s="453"/>
    </row>
    <row r="87" spans="2:17" ht="21" customHeight="1" x14ac:dyDescent="0.25">
      <c r="B87" s="304"/>
      <c r="C87" s="293"/>
      <c r="D87" s="293"/>
      <c r="E87" s="293"/>
      <c r="F87" s="293"/>
      <c r="G87" s="293"/>
      <c r="H87" s="293"/>
      <c r="I87" s="293"/>
      <c r="J87" s="293"/>
      <c r="K87" s="293"/>
      <c r="L87" s="293"/>
    </row>
  </sheetData>
  <mergeCells count="57">
    <mergeCell ref="C86:E86"/>
    <mergeCell ref="F86:H86"/>
    <mergeCell ref="I86:K86"/>
    <mergeCell ref="L86:N86"/>
    <mergeCell ref="O86:Q86"/>
    <mergeCell ref="C84:E84"/>
    <mergeCell ref="F84:H84"/>
    <mergeCell ref="I84:K84"/>
    <mergeCell ref="L84:N84"/>
    <mergeCell ref="O84:Q84"/>
    <mergeCell ref="C85:E85"/>
    <mergeCell ref="F85:H85"/>
    <mergeCell ref="I85:K85"/>
    <mergeCell ref="L85:N85"/>
    <mergeCell ref="O85:Q85"/>
    <mergeCell ref="O82:Q82"/>
    <mergeCell ref="C83:E83"/>
    <mergeCell ref="F83:H83"/>
    <mergeCell ref="I83:K83"/>
    <mergeCell ref="L83:N83"/>
    <mergeCell ref="O83:Q83"/>
    <mergeCell ref="L82:N82"/>
    <mergeCell ref="B44:I44"/>
    <mergeCell ref="B77:C77"/>
    <mergeCell ref="C82:E82"/>
    <mergeCell ref="F82:H82"/>
    <mergeCell ref="I82:K82"/>
    <mergeCell ref="B29:D29"/>
    <mergeCell ref="E29:G29"/>
    <mergeCell ref="B30:D30"/>
    <mergeCell ref="E30:G30"/>
    <mergeCell ref="B31:D31"/>
    <mergeCell ref="E31:G31"/>
    <mergeCell ref="B26:D26"/>
    <mergeCell ref="E26:G26"/>
    <mergeCell ref="B27:D27"/>
    <mergeCell ref="E27:G27"/>
    <mergeCell ref="B28:D28"/>
    <mergeCell ref="E28:G28"/>
    <mergeCell ref="C19:E19"/>
    <mergeCell ref="G19:I19"/>
    <mergeCell ref="C20:E20"/>
    <mergeCell ref="G20:I20"/>
    <mergeCell ref="C21:E21"/>
    <mergeCell ref="G21:I21"/>
    <mergeCell ref="E13:F13"/>
    <mergeCell ref="H13:I13"/>
    <mergeCell ref="C14:I14"/>
    <mergeCell ref="C15:I15"/>
    <mergeCell ref="C18:E18"/>
    <mergeCell ref="G18:I18"/>
    <mergeCell ref="C4:I4"/>
    <mergeCell ref="C6:E6"/>
    <mergeCell ref="G6:I6"/>
    <mergeCell ref="B9:C9"/>
    <mergeCell ref="F9:I10"/>
    <mergeCell ref="B10:C10"/>
  </mergeCells>
  <conditionalFormatting sqref="I58:I59 I64:I66 I71:I73">
    <cfRule type="cellIs" dxfId="93" priority="8" operator="equal">
      <formula>"veuillez entrer une valeur"</formula>
    </cfRule>
  </conditionalFormatting>
  <conditionalFormatting sqref="C84:E84">
    <cfRule type="cellIs" dxfId="92" priority="5" operator="equal">
      <formula>"veuillez saisir ici une date"</formula>
    </cfRule>
  </conditionalFormatting>
  <conditionalFormatting sqref="G6:I6">
    <cfRule type="cellIs" dxfId="91" priority="4" operator="equal">
      <formula>"Veuillez saisir ici une date"</formula>
    </cfRule>
  </conditionalFormatting>
  <conditionalFormatting sqref="C83:E83">
    <cfRule type="cellIs" dxfId="90" priority="2" operator="equal">
      <formula>"Veuillez saisir ici une date"</formula>
    </cfRule>
  </conditionalFormatting>
  <conditionalFormatting sqref="C6:E6">
    <cfRule type="cellIs" dxfId="89" priority="1" operator="equal">
      <formula>"Veuillez saisir ici une date"</formula>
    </cfRule>
  </conditionalFormatting>
  <dataValidations count="1">
    <dataValidation type="list" allowBlank="1" showInputMessage="1" showErrorMessage="1" sqref="C7:E7">
      <formula1>"Fournisseur,Prestataire de Service"</formula1>
    </dataValidation>
  </dataValidations>
  <pageMargins left="0.7" right="0.7" top="0.75" bottom="0.75" header="0.3" footer="0.3"/>
  <pageSetup paperSize="9" scale="5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Q87"/>
  <sheetViews>
    <sheetView topLeftCell="A72" zoomScale="60" zoomScaleNormal="60" zoomScalePageLayoutView="27" workbookViewId="0">
      <selection activeCell="F84" sqref="F84:H84"/>
    </sheetView>
  </sheetViews>
  <sheetFormatPr baseColWidth="10" defaultColWidth="11.42578125" defaultRowHeight="15" x14ac:dyDescent="0.25"/>
  <cols>
    <col min="1" max="1" width="6.28515625" style="286" customWidth="1"/>
    <col min="2" max="2" width="25.85546875" style="286" customWidth="1"/>
    <col min="3" max="3" width="17.5703125" style="286" customWidth="1"/>
    <col min="4" max="4" width="20.42578125" style="286" customWidth="1"/>
    <col min="5" max="5" width="17.7109375" style="286" customWidth="1"/>
    <col min="6" max="6" width="20.7109375" style="286" customWidth="1"/>
    <col min="7" max="8" width="18" style="286" customWidth="1"/>
    <col min="9" max="9" width="16.85546875" style="286" customWidth="1"/>
    <col min="10" max="10" width="17.42578125" style="286" customWidth="1"/>
    <col min="11" max="11" width="17.7109375" style="286" customWidth="1"/>
    <col min="12" max="12" width="17" style="286" customWidth="1"/>
    <col min="13" max="13" width="11.42578125" style="286"/>
    <col min="14" max="14" width="13.7109375" style="286" customWidth="1"/>
    <col min="15" max="15" width="15.85546875" style="286" customWidth="1"/>
    <col min="16" max="16" width="14.7109375" style="286" customWidth="1"/>
    <col min="17" max="17" width="16.7109375" style="286" customWidth="1"/>
    <col min="18" max="16384" width="11.42578125" style="286"/>
  </cols>
  <sheetData>
    <row r="2" spans="2:10" ht="24" customHeight="1" x14ac:dyDescent="0.25">
      <c r="B2" s="287" t="s">
        <v>37</v>
      </c>
      <c r="C2" s="288"/>
      <c r="D2" s="288"/>
      <c r="E2" s="288"/>
    </row>
    <row r="3" spans="2:10" ht="15.75" thickBot="1" x14ac:dyDescent="0.3">
      <c r="B3" s="289"/>
      <c r="C3" s="288"/>
      <c r="D3" s="288"/>
      <c r="E3" s="288"/>
    </row>
    <row r="4" spans="2:10" ht="31.9" customHeight="1" thickBot="1" x14ac:dyDescent="0.3">
      <c r="B4" s="244" t="s">
        <v>1</v>
      </c>
      <c r="C4" s="495" t="s">
        <v>183</v>
      </c>
      <c r="D4" s="496"/>
      <c r="E4" s="496"/>
      <c r="F4" s="496"/>
      <c r="G4" s="496"/>
      <c r="H4" s="496"/>
      <c r="I4" s="497"/>
      <c r="J4" s="270"/>
    </row>
    <row r="5" spans="2:10" ht="15.75" thickBot="1" x14ac:dyDescent="0.3"/>
    <row r="6" spans="2:10" ht="52.15" customHeight="1" thickBot="1" x14ac:dyDescent="0.3">
      <c r="B6" s="244" t="s">
        <v>66</v>
      </c>
      <c r="C6" s="498">
        <v>43458</v>
      </c>
      <c r="D6" s="499"/>
      <c r="E6" s="500"/>
      <c r="F6" s="285" t="s">
        <v>71</v>
      </c>
      <c r="G6" s="498">
        <v>43458</v>
      </c>
      <c r="H6" s="496"/>
      <c r="I6" s="497"/>
    </row>
    <row r="7" spans="2:10" ht="19.5" thickBot="1" x14ac:dyDescent="0.3">
      <c r="B7" s="290"/>
      <c r="C7" s="290"/>
      <c r="D7" s="290"/>
      <c r="E7" s="290"/>
      <c r="J7" s="288"/>
    </row>
    <row r="8" spans="2:10" ht="28.15" customHeight="1" thickBot="1" x14ac:dyDescent="0.3">
      <c r="B8" s="184" t="s">
        <v>28</v>
      </c>
      <c r="C8" s="185"/>
      <c r="D8" s="186"/>
      <c r="F8" s="184" t="s">
        <v>0</v>
      </c>
      <c r="G8" s="185"/>
      <c r="H8" s="185"/>
      <c r="I8" s="186"/>
      <c r="J8" s="302"/>
    </row>
    <row r="9" spans="2:10" ht="18.75" x14ac:dyDescent="0.25">
      <c r="B9" s="501" t="s">
        <v>29</v>
      </c>
      <c r="C9" s="502"/>
      <c r="D9" s="182"/>
      <c r="E9" s="291"/>
      <c r="F9" s="503" t="s">
        <v>184</v>
      </c>
      <c r="G9" s="493"/>
      <c r="H9" s="493"/>
      <c r="I9" s="494"/>
      <c r="J9" s="303"/>
    </row>
    <row r="10" spans="2:10" ht="19.5" thickBot="1" x14ac:dyDescent="0.3">
      <c r="B10" s="505" t="s">
        <v>30</v>
      </c>
      <c r="C10" s="506"/>
      <c r="D10" s="259" t="s">
        <v>78</v>
      </c>
      <c r="E10" s="291"/>
      <c r="F10" s="504"/>
      <c r="G10" s="486"/>
      <c r="H10" s="486"/>
      <c r="I10" s="487"/>
      <c r="J10" s="303"/>
    </row>
    <row r="11" spans="2:10" ht="15.75" thickBot="1" x14ac:dyDescent="0.3">
      <c r="B11" s="288"/>
      <c r="C11" s="288"/>
      <c r="D11" s="288"/>
      <c r="E11" s="288"/>
      <c r="F11" s="288"/>
      <c r="J11" s="288"/>
    </row>
    <row r="12" spans="2:10" ht="24.6" customHeight="1" thickBot="1" x14ac:dyDescent="0.3">
      <c r="B12" s="184" t="s">
        <v>44</v>
      </c>
      <c r="C12" s="185"/>
      <c r="D12" s="185"/>
      <c r="E12" s="185"/>
      <c r="F12" s="185"/>
      <c r="G12" s="185"/>
      <c r="H12" s="185"/>
      <c r="I12" s="186"/>
      <c r="J12" s="302"/>
    </row>
    <row r="13" spans="2:10" ht="18.75" x14ac:dyDescent="0.25">
      <c r="B13" s="326" t="s">
        <v>31</v>
      </c>
      <c r="C13" s="183" t="s">
        <v>84</v>
      </c>
      <c r="D13" s="327" t="s">
        <v>32</v>
      </c>
      <c r="E13" s="488" t="s">
        <v>185</v>
      </c>
      <c r="F13" s="489"/>
      <c r="G13" s="327" t="s">
        <v>33</v>
      </c>
      <c r="H13" s="488" t="s">
        <v>186</v>
      </c>
      <c r="I13" s="472"/>
      <c r="J13" s="270"/>
    </row>
    <row r="14" spans="2:10" ht="18.75" x14ac:dyDescent="0.25">
      <c r="B14" s="187" t="s">
        <v>34</v>
      </c>
      <c r="C14" s="490" t="s">
        <v>187</v>
      </c>
      <c r="D14" s="452"/>
      <c r="E14" s="452"/>
      <c r="F14" s="452"/>
      <c r="G14" s="452"/>
      <c r="H14" s="452"/>
      <c r="I14" s="453"/>
      <c r="J14" s="270"/>
    </row>
    <row r="15" spans="2:10" ht="19.5" thickBot="1" x14ac:dyDescent="0.3">
      <c r="B15" s="333" t="s">
        <v>35</v>
      </c>
      <c r="C15" s="491"/>
      <c r="D15" s="479"/>
      <c r="E15" s="479"/>
      <c r="F15" s="479"/>
      <c r="G15" s="479"/>
      <c r="H15" s="479"/>
      <c r="I15" s="480"/>
      <c r="J15" s="270"/>
    </row>
    <row r="16" spans="2:10" ht="19.5" thickBot="1" x14ac:dyDescent="0.3">
      <c r="B16" s="292"/>
      <c r="C16" s="290"/>
      <c r="D16" s="290"/>
      <c r="E16" s="290"/>
      <c r="F16" s="290"/>
      <c r="G16" s="290"/>
      <c r="H16" s="290"/>
      <c r="I16" s="290"/>
      <c r="J16" s="288"/>
    </row>
    <row r="17" spans="2:12" ht="24" customHeight="1" thickBot="1" x14ac:dyDescent="0.3">
      <c r="B17" s="262" t="s">
        <v>89</v>
      </c>
      <c r="C17" s="263"/>
      <c r="D17" s="263"/>
      <c r="E17" s="264"/>
      <c r="F17" s="184" t="s">
        <v>36</v>
      </c>
      <c r="G17" s="185"/>
      <c r="H17" s="185"/>
      <c r="I17" s="186"/>
      <c r="J17" s="302"/>
    </row>
    <row r="18" spans="2:12" ht="18.75" x14ac:dyDescent="0.25">
      <c r="B18" s="188" t="s">
        <v>38</v>
      </c>
      <c r="C18" s="492" t="s">
        <v>188</v>
      </c>
      <c r="D18" s="493"/>
      <c r="E18" s="494"/>
      <c r="F18" s="260" t="s">
        <v>38</v>
      </c>
      <c r="G18" s="492"/>
      <c r="H18" s="493"/>
      <c r="I18" s="494"/>
      <c r="J18" s="288"/>
    </row>
    <row r="19" spans="2:12" ht="18.75" x14ac:dyDescent="0.25">
      <c r="B19" s="189" t="s">
        <v>41</v>
      </c>
      <c r="C19" s="481" t="s">
        <v>189</v>
      </c>
      <c r="D19" s="482"/>
      <c r="E19" s="483"/>
      <c r="F19" s="260" t="s">
        <v>41</v>
      </c>
      <c r="G19" s="481"/>
      <c r="H19" s="482"/>
      <c r="I19" s="483"/>
      <c r="J19" s="288"/>
    </row>
    <row r="20" spans="2:12" ht="18.75" x14ac:dyDescent="0.25">
      <c r="B20" s="189" t="s">
        <v>39</v>
      </c>
      <c r="C20" s="484">
        <v>775596581</v>
      </c>
      <c r="D20" s="482"/>
      <c r="E20" s="483"/>
      <c r="F20" s="260" t="s">
        <v>39</v>
      </c>
      <c r="G20" s="481"/>
      <c r="H20" s="482"/>
      <c r="I20" s="483"/>
      <c r="J20" s="288"/>
    </row>
    <row r="21" spans="2:12" ht="19.5" thickBot="1" x14ac:dyDescent="0.3">
      <c r="B21" s="305" t="s">
        <v>40</v>
      </c>
      <c r="C21" s="485" t="s">
        <v>190</v>
      </c>
      <c r="D21" s="486"/>
      <c r="E21" s="487"/>
      <c r="F21" s="261" t="s">
        <v>40</v>
      </c>
      <c r="G21" s="509"/>
      <c r="H21" s="486"/>
      <c r="I21" s="487"/>
      <c r="J21" s="288"/>
    </row>
    <row r="22" spans="2:12" x14ac:dyDescent="0.25">
      <c r="B22" s="293"/>
      <c r="C22" s="293"/>
      <c r="D22" s="293"/>
      <c r="E22" s="293"/>
      <c r="F22" s="293"/>
      <c r="G22" s="293"/>
      <c r="H22" s="293"/>
      <c r="I22" s="293"/>
      <c r="J22" s="293"/>
      <c r="K22" s="293"/>
      <c r="L22" s="293"/>
    </row>
    <row r="23" spans="2:12" ht="26.25" x14ac:dyDescent="0.25">
      <c r="B23" s="287" t="s">
        <v>62</v>
      </c>
      <c r="C23" s="293"/>
      <c r="D23" s="293"/>
      <c r="E23" s="293"/>
      <c r="F23" s="293"/>
      <c r="G23" s="293"/>
      <c r="I23" s="293"/>
      <c r="J23" s="293"/>
      <c r="K23" s="293"/>
      <c r="L23" s="293"/>
    </row>
    <row r="24" spans="2:12" ht="15.75" thickBot="1" x14ac:dyDescent="0.3"/>
    <row r="25" spans="2:12" ht="18.75" x14ac:dyDescent="0.25">
      <c r="B25" s="209" t="s">
        <v>48</v>
      </c>
      <c r="C25" s="210"/>
      <c r="D25" s="211"/>
      <c r="E25" s="238" t="s">
        <v>47</v>
      </c>
      <c r="F25" s="210"/>
      <c r="G25" s="211"/>
      <c r="I25" s="294"/>
    </row>
    <row r="26" spans="2:12" ht="18.75" x14ac:dyDescent="0.25">
      <c r="B26" s="451"/>
      <c r="C26" s="452"/>
      <c r="D26" s="453"/>
      <c r="E26" s="451"/>
      <c r="F26" s="452"/>
      <c r="G26" s="453"/>
      <c r="I26" s="294"/>
    </row>
    <row r="27" spans="2:12" ht="18.75" x14ac:dyDescent="0.25">
      <c r="B27" s="451"/>
      <c r="C27" s="452"/>
      <c r="D27" s="453"/>
      <c r="E27" s="451"/>
      <c r="F27" s="452"/>
      <c r="G27" s="453"/>
      <c r="I27" s="295"/>
    </row>
    <row r="28" spans="2:12" ht="18.75" x14ac:dyDescent="0.25">
      <c r="B28" s="451"/>
      <c r="C28" s="452"/>
      <c r="D28" s="453"/>
      <c r="E28" s="451"/>
      <c r="F28" s="452"/>
      <c r="G28" s="453"/>
      <c r="I28" s="294"/>
    </row>
    <row r="29" spans="2:12" ht="18.75" x14ac:dyDescent="0.25">
      <c r="B29" s="451"/>
      <c r="C29" s="452"/>
      <c r="D29" s="453"/>
      <c r="E29" s="451"/>
      <c r="F29" s="452"/>
      <c r="G29" s="453"/>
      <c r="I29" s="294"/>
    </row>
    <row r="30" spans="2:12" ht="18.75" x14ac:dyDescent="0.25">
      <c r="B30" s="451"/>
      <c r="C30" s="452"/>
      <c r="D30" s="453"/>
      <c r="E30" s="451"/>
      <c r="F30" s="452"/>
      <c r="G30" s="453"/>
      <c r="I30" s="294"/>
    </row>
    <row r="31" spans="2:12" ht="19.5" thickBot="1" x14ac:dyDescent="0.3">
      <c r="B31" s="478"/>
      <c r="C31" s="479"/>
      <c r="D31" s="480"/>
      <c r="E31" s="478"/>
      <c r="F31" s="479"/>
      <c r="G31" s="480"/>
      <c r="I31" s="294"/>
    </row>
    <row r="32" spans="2:12" ht="19.5" thickBot="1" x14ac:dyDescent="0.3">
      <c r="B32" s="294"/>
      <c r="C32" s="294"/>
      <c r="D32" s="294"/>
      <c r="E32" s="294"/>
      <c r="F32" s="294"/>
      <c r="G32" s="294"/>
      <c r="I32" s="294"/>
    </row>
    <row r="33" spans="2:12" ht="19.5" thickBot="1" x14ac:dyDescent="0.3">
      <c r="B33" s="184" t="s">
        <v>49</v>
      </c>
      <c r="C33" s="212"/>
      <c r="D33" s="212"/>
      <c r="E33" s="212"/>
      <c r="F33" s="212"/>
      <c r="G33" s="213"/>
      <c r="I33" s="294"/>
    </row>
    <row r="34" spans="2:12" ht="18.75" x14ac:dyDescent="0.25">
      <c r="B34" s="265"/>
      <c r="C34" s="328"/>
      <c r="D34" s="328"/>
      <c r="E34" s="328"/>
      <c r="F34" s="328"/>
      <c r="G34" s="329"/>
      <c r="I34" s="294"/>
    </row>
    <row r="35" spans="2:12" ht="18.75" x14ac:dyDescent="0.25">
      <c r="B35" s="239"/>
      <c r="C35" s="334"/>
      <c r="D35" s="334"/>
      <c r="E35" s="334"/>
      <c r="F35" s="334"/>
      <c r="G35" s="335"/>
      <c r="I35" s="294"/>
    </row>
    <row r="36" spans="2:12" ht="18.75" x14ac:dyDescent="0.25">
      <c r="B36" s="239"/>
      <c r="C36" s="334"/>
      <c r="D36" s="334"/>
      <c r="E36" s="334"/>
      <c r="F36" s="334"/>
      <c r="G36" s="335"/>
      <c r="I36" s="294"/>
    </row>
    <row r="37" spans="2:12" ht="18.75" x14ac:dyDescent="0.25">
      <c r="B37" s="239"/>
      <c r="C37" s="334"/>
      <c r="D37" s="334"/>
      <c r="E37" s="334"/>
      <c r="F37" s="334"/>
      <c r="G37" s="335"/>
      <c r="I37" s="294"/>
    </row>
    <row r="38" spans="2:12" ht="19.5" thickBot="1" x14ac:dyDescent="0.3">
      <c r="B38" s="330"/>
      <c r="C38" s="331"/>
      <c r="D38" s="331"/>
      <c r="E38" s="331"/>
      <c r="F38" s="331"/>
      <c r="G38" s="332"/>
      <c r="I38" s="294"/>
    </row>
    <row r="39" spans="2:12" ht="18.75" x14ac:dyDescent="0.25">
      <c r="B39" s="294"/>
      <c r="C39" s="294"/>
      <c r="D39" s="294"/>
      <c r="E39" s="294"/>
      <c r="F39" s="294"/>
      <c r="G39" s="294"/>
      <c r="I39" s="294"/>
    </row>
    <row r="40" spans="2:12" ht="21" customHeight="1" x14ac:dyDescent="0.25">
      <c r="B40" s="287" t="s">
        <v>61</v>
      </c>
      <c r="C40" s="293"/>
      <c r="D40" s="293"/>
      <c r="E40" s="293"/>
      <c r="F40" s="293"/>
      <c r="G40" s="293"/>
      <c r="H40" s="293"/>
      <c r="I40" s="293"/>
      <c r="J40" s="293"/>
      <c r="K40" s="293"/>
      <c r="L40" s="293"/>
    </row>
    <row r="41" spans="2:12" ht="21" customHeight="1" x14ac:dyDescent="0.25">
      <c r="B41" s="297"/>
      <c r="C41" s="293"/>
      <c r="D41" s="293"/>
      <c r="E41" s="293"/>
      <c r="F41" s="293"/>
      <c r="G41" s="293"/>
      <c r="H41" s="293"/>
      <c r="I41" s="293"/>
      <c r="J41" s="293"/>
      <c r="K41" s="293"/>
      <c r="L41" s="293"/>
    </row>
    <row r="42" spans="2:12" ht="23.25" x14ac:dyDescent="0.25">
      <c r="B42" s="298" t="s">
        <v>57</v>
      </c>
      <c r="C42" s="296"/>
      <c r="D42" s="296"/>
      <c r="E42" s="296"/>
      <c r="F42" s="296"/>
      <c r="G42" s="296"/>
      <c r="H42" s="296"/>
      <c r="I42" s="293"/>
      <c r="J42" s="293"/>
      <c r="K42" s="293"/>
      <c r="L42" s="293"/>
    </row>
    <row r="43" spans="2:12" ht="19.5" thickBot="1" x14ac:dyDescent="0.3">
      <c r="B43" s="290"/>
      <c r="C43" s="296"/>
      <c r="D43" s="296"/>
      <c r="E43" s="296"/>
      <c r="F43" s="296"/>
      <c r="G43" s="296"/>
      <c r="H43" s="296"/>
      <c r="I43" s="293"/>
      <c r="J43" s="293"/>
      <c r="K43" s="293"/>
      <c r="L43" s="293"/>
    </row>
    <row r="44" spans="2:12" ht="19.5" thickBot="1" x14ac:dyDescent="0.3">
      <c r="B44" s="473" t="s">
        <v>58</v>
      </c>
      <c r="C44" s="474"/>
      <c r="D44" s="474"/>
      <c r="E44" s="474"/>
      <c r="F44" s="474"/>
      <c r="G44" s="474"/>
      <c r="H44" s="474"/>
      <c r="I44" s="475"/>
      <c r="J44" s="293"/>
      <c r="K44" s="293"/>
      <c r="L44" s="293"/>
    </row>
    <row r="45" spans="2:12" ht="14.45" customHeight="1" x14ac:dyDescent="0.25">
      <c r="B45" s="266"/>
      <c r="C45" s="267"/>
      <c r="D45" s="267"/>
      <c r="E45" s="267"/>
      <c r="F45" s="267"/>
      <c r="G45" s="267"/>
      <c r="H45" s="267"/>
      <c r="I45" s="268"/>
      <c r="J45" s="293"/>
      <c r="K45" s="293"/>
      <c r="L45" s="293"/>
    </row>
    <row r="46" spans="2:12" ht="14.45" customHeight="1" x14ac:dyDescent="0.25">
      <c r="B46" s="269"/>
      <c r="C46" s="270"/>
      <c r="D46" s="270"/>
      <c r="E46" s="270"/>
      <c r="F46" s="270"/>
      <c r="G46" s="270"/>
      <c r="H46" s="270"/>
      <c r="I46" s="271"/>
      <c r="J46" s="293"/>
      <c r="K46" s="293"/>
      <c r="L46" s="293"/>
    </row>
    <row r="47" spans="2:12" ht="14.45" customHeight="1" x14ac:dyDescent="0.25">
      <c r="B47" s="269"/>
      <c r="C47" s="270"/>
      <c r="D47" s="270"/>
      <c r="E47" s="270"/>
      <c r="F47" s="270"/>
      <c r="G47" s="270"/>
      <c r="H47" s="270"/>
      <c r="I47" s="271"/>
      <c r="J47" s="293"/>
      <c r="K47" s="293"/>
      <c r="L47" s="293"/>
    </row>
    <row r="48" spans="2:12" ht="14.45" customHeight="1" x14ac:dyDescent="0.25">
      <c r="B48" s="269"/>
      <c r="C48" s="270"/>
      <c r="D48" s="270"/>
      <c r="E48" s="270"/>
      <c r="F48" s="270"/>
      <c r="G48" s="270"/>
      <c r="H48" s="270"/>
      <c r="I48" s="271"/>
      <c r="J48" s="293"/>
      <c r="K48" s="293"/>
      <c r="L48" s="293"/>
    </row>
    <row r="49" spans="2:12" ht="21" customHeight="1" thickBot="1" x14ac:dyDescent="0.3">
      <c r="B49" s="272"/>
      <c r="C49" s="273"/>
      <c r="D49" s="273"/>
      <c r="E49" s="273"/>
      <c r="F49" s="273"/>
      <c r="G49" s="273"/>
      <c r="H49" s="273"/>
      <c r="I49" s="274"/>
      <c r="J49" s="293"/>
      <c r="K49" s="293"/>
      <c r="L49" s="293"/>
    </row>
    <row r="50" spans="2:12" ht="21" x14ac:dyDescent="0.25">
      <c r="B50" s="297"/>
      <c r="C50" s="293"/>
      <c r="D50" s="293"/>
      <c r="E50" s="293"/>
      <c r="F50" s="293"/>
      <c r="G50" s="293"/>
      <c r="H50" s="293"/>
      <c r="I50" s="293"/>
      <c r="J50" s="293"/>
      <c r="K50" s="293"/>
      <c r="L50" s="293"/>
    </row>
    <row r="51" spans="2:12" ht="39.6" customHeight="1" x14ac:dyDescent="0.25">
      <c r="B51" s="298" t="s">
        <v>46</v>
      </c>
      <c r="C51" s="296"/>
      <c r="E51" s="294"/>
      <c r="F51" s="296"/>
      <c r="G51" s="296"/>
      <c r="H51" s="296"/>
      <c r="I51" s="296"/>
      <c r="J51" s="293"/>
      <c r="K51" s="293"/>
      <c r="L51" s="293"/>
    </row>
    <row r="52" spans="2:12" ht="19.5" thickBot="1" x14ac:dyDescent="0.3">
      <c r="B52" s="299"/>
      <c r="C52" s="296"/>
      <c r="D52" s="296"/>
      <c r="E52" s="296"/>
      <c r="F52" s="296"/>
      <c r="G52" s="296"/>
      <c r="H52" s="296"/>
      <c r="I52" s="296"/>
      <c r="J52" s="293"/>
      <c r="K52" s="293"/>
      <c r="L52" s="293"/>
    </row>
    <row r="53" spans="2:12" ht="37.5" x14ac:dyDescent="0.25">
      <c r="B53" s="296"/>
      <c r="C53" s="296"/>
      <c r="D53" s="245" t="s">
        <v>21</v>
      </c>
      <c r="E53" s="246" t="s">
        <v>22</v>
      </c>
      <c r="F53" s="247" t="s">
        <v>23</v>
      </c>
      <c r="G53" s="248" t="s">
        <v>24</v>
      </c>
      <c r="H53" s="300"/>
      <c r="I53" s="296"/>
      <c r="J53" s="293"/>
      <c r="K53" s="293"/>
      <c r="L53" s="293"/>
    </row>
    <row r="54" spans="2:12" ht="38.25" thickBot="1" x14ac:dyDescent="0.3">
      <c r="B54" s="296"/>
      <c r="C54" s="296"/>
      <c r="D54" s="249" t="s">
        <v>4</v>
      </c>
      <c r="E54" s="250" t="s">
        <v>3</v>
      </c>
      <c r="F54" s="251" t="s">
        <v>5</v>
      </c>
      <c r="G54" s="252" t="s">
        <v>6</v>
      </c>
      <c r="H54" s="300"/>
      <c r="I54" s="296"/>
      <c r="J54" s="293"/>
      <c r="K54" s="293"/>
      <c r="L54" s="293"/>
    </row>
    <row r="55" spans="2:12" ht="19.5" thickBot="1" x14ac:dyDescent="0.3">
      <c r="B55" s="296"/>
      <c r="C55" s="296"/>
      <c r="D55" s="296"/>
      <c r="E55" s="296"/>
      <c r="F55" s="296"/>
      <c r="G55" s="296"/>
      <c r="H55" s="296"/>
      <c r="I55" s="296"/>
      <c r="J55" s="293"/>
      <c r="K55" s="293"/>
      <c r="L55" s="293"/>
    </row>
    <row r="56" spans="2:12" ht="34.9" customHeight="1" x14ac:dyDescent="0.25">
      <c r="B56" s="194" t="s">
        <v>7</v>
      </c>
      <c r="C56" s="234" t="s">
        <v>56</v>
      </c>
      <c r="D56" s="219" t="s">
        <v>8</v>
      </c>
      <c r="E56" s="221" t="s">
        <v>2</v>
      </c>
      <c r="F56" s="223" t="s">
        <v>9</v>
      </c>
      <c r="G56" s="216" t="s">
        <v>10</v>
      </c>
      <c r="H56" s="216" t="s">
        <v>51</v>
      </c>
      <c r="I56" s="229" t="s">
        <v>11</v>
      </c>
      <c r="J56" s="293"/>
      <c r="K56" s="293"/>
      <c r="L56" s="293"/>
    </row>
    <row r="57" spans="2:12" ht="40.9" customHeight="1" x14ac:dyDescent="0.25">
      <c r="B57" s="181"/>
      <c r="C57" s="235">
        <f>SUM(C58:C59)</f>
        <v>7</v>
      </c>
      <c r="D57" s="220" t="s">
        <v>12</v>
      </c>
      <c r="E57" s="222" t="s">
        <v>13</v>
      </c>
      <c r="F57" s="224" t="s">
        <v>14</v>
      </c>
      <c r="G57" s="217" t="s">
        <v>15</v>
      </c>
      <c r="H57" s="217" t="s">
        <v>53</v>
      </c>
      <c r="I57" s="230"/>
      <c r="J57" s="293"/>
      <c r="K57" s="293"/>
      <c r="L57" s="293"/>
    </row>
    <row r="58" spans="2:12" ht="37.5" x14ac:dyDescent="0.25">
      <c r="B58" s="199" t="s">
        <v>142</v>
      </c>
      <c r="C58" s="200">
        <v>4</v>
      </c>
      <c r="D58" s="253"/>
      <c r="E58" s="253" t="s">
        <v>222</v>
      </c>
      <c r="F58" s="253"/>
      <c r="G58" s="253"/>
      <c r="H58" s="253"/>
      <c r="I58" s="231">
        <f>IF(COUNTBLANK(D58:H58)=4,SUM(D58:G58)*C58,"veuillez entrer une valeur")</f>
        <v>0</v>
      </c>
      <c r="J58" s="293"/>
      <c r="L58" s="293"/>
    </row>
    <row r="59" spans="2:12" ht="39" customHeight="1" thickBot="1" x14ac:dyDescent="0.3">
      <c r="B59" s="201" t="s">
        <v>16</v>
      </c>
      <c r="C59" s="202">
        <v>3</v>
      </c>
      <c r="D59" s="254" t="s">
        <v>222</v>
      </c>
      <c r="E59" s="254"/>
      <c r="F59" s="254"/>
      <c r="G59" s="254"/>
      <c r="H59" s="254"/>
      <c r="I59" s="232">
        <f>IF(COUNTBLANK(D59:H59)=4,SUM(D59:G59)*C59,"veuillez entrer une valeur")</f>
        <v>0</v>
      </c>
      <c r="J59" s="293"/>
      <c r="K59" s="293"/>
      <c r="L59" s="293"/>
    </row>
    <row r="60" spans="2:12" ht="19.5" thickBot="1" x14ac:dyDescent="0.3">
      <c r="B60" s="206" t="s">
        <v>50</v>
      </c>
      <c r="C60" s="180">
        <f>3*C57-IF(H58="x",3*C58,0)-IF(H59="x",3*C59,0)</f>
        <v>21</v>
      </c>
      <c r="D60" s="203"/>
      <c r="E60" s="203"/>
      <c r="F60" s="204"/>
      <c r="G60" s="205" t="s">
        <v>25</v>
      </c>
      <c r="H60" s="205"/>
      <c r="I60" s="228">
        <f>SUM(I58:I59)</f>
        <v>0</v>
      </c>
      <c r="J60" s="293"/>
      <c r="K60" s="293"/>
      <c r="L60" s="293"/>
    </row>
    <row r="61" spans="2:12" ht="15.75" thickBot="1" x14ac:dyDescent="0.3">
      <c r="B61" s="293"/>
      <c r="C61" s="293"/>
      <c r="D61" s="293"/>
      <c r="E61" s="293"/>
      <c r="F61" s="293"/>
      <c r="G61" s="293"/>
      <c r="H61" s="293"/>
      <c r="I61" s="293"/>
      <c r="J61" s="293"/>
      <c r="K61" s="293"/>
      <c r="L61" s="293"/>
    </row>
    <row r="62" spans="2:12" ht="37.5" x14ac:dyDescent="0.25">
      <c r="B62" s="194" t="s">
        <v>17</v>
      </c>
      <c r="C62" s="236" t="s">
        <v>56</v>
      </c>
      <c r="D62" s="190" t="s">
        <v>8</v>
      </c>
      <c r="E62" s="191" t="s">
        <v>2</v>
      </c>
      <c r="F62" s="192" t="s">
        <v>9</v>
      </c>
      <c r="G62" s="214" t="s">
        <v>10</v>
      </c>
      <c r="H62" s="216" t="s">
        <v>51</v>
      </c>
      <c r="I62" s="229" t="s">
        <v>11</v>
      </c>
      <c r="J62" s="293"/>
      <c r="K62" s="293"/>
      <c r="L62" s="293"/>
    </row>
    <row r="63" spans="2:12" ht="37.5" x14ac:dyDescent="0.25">
      <c r="B63" s="181"/>
      <c r="C63" s="237">
        <f>SUM(C64:C66)</f>
        <v>6</v>
      </c>
      <c r="D63" s="195" t="s">
        <v>12</v>
      </c>
      <c r="E63" s="196" t="s">
        <v>13</v>
      </c>
      <c r="F63" s="197" t="s">
        <v>14</v>
      </c>
      <c r="G63" s="215" t="s">
        <v>15</v>
      </c>
      <c r="H63" s="218" t="s">
        <v>54</v>
      </c>
      <c r="I63" s="233"/>
      <c r="J63" s="293"/>
      <c r="K63" s="293"/>
      <c r="L63" s="293"/>
    </row>
    <row r="64" spans="2:12" ht="18.75" x14ac:dyDescent="0.25">
      <c r="B64" s="199" t="s">
        <v>18</v>
      </c>
      <c r="C64" s="200">
        <v>3</v>
      </c>
      <c r="D64" s="255"/>
      <c r="E64" s="255" t="s">
        <v>222</v>
      </c>
      <c r="F64" s="255"/>
      <c r="G64" s="255"/>
      <c r="H64" s="256"/>
      <c r="I64" s="231">
        <f>IF(COUNTBLANK(D64:H64)=4,SUM(D64:G64)*C64,"veuillez entrer une valeur")</f>
        <v>0</v>
      </c>
      <c r="J64" s="293"/>
      <c r="K64" s="293"/>
      <c r="L64" s="293"/>
    </row>
    <row r="65" spans="2:12" ht="18.75" x14ac:dyDescent="0.25">
      <c r="B65" s="199" t="s">
        <v>42</v>
      </c>
      <c r="C65" s="200">
        <v>2</v>
      </c>
      <c r="D65" s="255" t="s">
        <v>222</v>
      </c>
      <c r="E65" s="255"/>
      <c r="F65" s="255"/>
      <c r="G65" s="255"/>
      <c r="H65" s="253"/>
      <c r="I65" s="231">
        <f>IF(COUNTBLANK(D65:H65)=4,SUM(D65:G65)*C65,"veuillez entrer une valeur")</f>
        <v>0</v>
      </c>
      <c r="J65" s="293"/>
      <c r="K65" s="293"/>
      <c r="L65" s="293"/>
    </row>
    <row r="66" spans="2:12" ht="38.25" thickBot="1" x14ac:dyDescent="0.3">
      <c r="B66" s="199" t="s">
        <v>19</v>
      </c>
      <c r="C66" s="200">
        <v>1</v>
      </c>
      <c r="D66" s="257"/>
      <c r="E66" s="257" t="s">
        <v>222</v>
      </c>
      <c r="F66" s="257"/>
      <c r="G66" s="257"/>
      <c r="H66" s="258"/>
      <c r="I66" s="232">
        <f>IF(COUNTBLANK(D66:H66)=4,SUM(D66:G66)*C66,"veuillez entrer une valeur")</f>
        <v>0</v>
      </c>
      <c r="J66" s="293"/>
      <c r="K66" s="293"/>
      <c r="L66" s="293"/>
    </row>
    <row r="67" spans="2:12" ht="19.5" thickBot="1" x14ac:dyDescent="0.3">
      <c r="B67" s="206" t="s">
        <v>50</v>
      </c>
      <c r="C67" s="180">
        <f>3*C63-IF(H64="x",3*C64,0)-IF(H65="x",3*C65,0)-IF(H66="x",3*C66,0)</f>
        <v>18</v>
      </c>
      <c r="D67" s="203"/>
      <c r="E67" s="203"/>
      <c r="F67" s="207"/>
      <c r="G67" s="208" t="s">
        <v>25</v>
      </c>
      <c r="H67" s="205"/>
      <c r="I67" s="228">
        <f>SUM(I64:I66)</f>
        <v>0</v>
      </c>
      <c r="J67" s="293"/>
      <c r="K67" s="293"/>
      <c r="L67" s="293"/>
    </row>
    <row r="68" spans="2:12" ht="18.600000000000001" customHeight="1" thickBot="1" x14ac:dyDescent="0.3">
      <c r="B68" s="296"/>
      <c r="C68" s="296"/>
      <c r="D68" s="296"/>
      <c r="E68" s="296"/>
      <c r="F68" s="296"/>
      <c r="G68" s="296"/>
      <c r="H68" s="296"/>
      <c r="I68" s="296"/>
      <c r="J68" s="293"/>
      <c r="K68" s="293"/>
      <c r="L68" s="293"/>
    </row>
    <row r="69" spans="2:12" ht="29.45" customHeight="1" x14ac:dyDescent="0.25">
      <c r="B69" s="194" t="s">
        <v>20</v>
      </c>
      <c r="C69" s="236" t="s">
        <v>56</v>
      </c>
      <c r="D69" s="190" t="s">
        <v>8</v>
      </c>
      <c r="E69" s="191" t="s">
        <v>2</v>
      </c>
      <c r="F69" s="192" t="s">
        <v>9</v>
      </c>
      <c r="G69" s="193" t="s">
        <v>10</v>
      </c>
      <c r="H69" s="216" t="s">
        <v>51</v>
      </c>
      <c r="I69" s="229" t="s">
        <v>11</v>
      </c>
      <c r="J69" s="293"/>
      <c r="K69" s="293"/>
      <c r="L69" s="293"/>
    </row>
    <row r="70" spans="2:12" ht="37.5" x14ac:dyDescent="0.25">
      <c r="B70" s="181"/>
      <c r="C70" s="237">
        <f>SUM(C71:C73)</f>
        <v>4</v>
      </c>
      <c r="D70" s="195" t="s">
        <v>12</v>
      </c>
      <c r="E70" s="196" t="s">
        <v>13</v>
      </c>
      <c r="F70" s="197" t="s">
        <v>14</v>
      </c>
      <c r="G70" s="198" t="s">
        <v>15</v>
      </c>
      <c r="H70" s="218" t="s">
        <v>55</v>
      </c>
      <c r="I70" s="233"/>
      <c r="J70" s="293"/>
      <c r="K70" s="293"/>
      <c r="L70" s="293"/>
    </row>
    <row r="71" spans="2:12" ht="56.25" x14ac:dyDescent="0.25">
      <c r="B71" s="199" t="s">
        <v>143</v>
      </c>
      <c r="C71" s="200">
        <v>2</v>
      </c>
      <c r="D71" s="255"/>
      <c r="E71" s="255" t="s">
        <v>222</v>
      </c>
      <c r="F71" s="255"/>
      <c r="G71" s="255"/>
      <c r="H71" s="256"/>
      <c r="I71" s="231">
        <f>IF(COUNTBLANK(D71:H71)=4,SUM(D71:G71)*C71,"veuillez entrer une valeur")</f>
        <v>0</v>
      </c>
      <c r="J71" s="293"/>
      <c r="K71" s="293"/>
      <c r="L71" s="293"/>
    </row>
    <row r="72" spans="2:12" ht="75" x14ac:dyDescent="0.25">
      <c r="B72" s="199" t="s">
        <v>144</v>
      </c>
      <c r="C72" s="200">
        <v>1</v>
      </c>
      <c r="D72" s="255"/>
      <c r="E72" s="255" t="s">
        <v>222</v>
      </c>
      <c r="F72" s="255"/>
      <c r="G72" s="255"/>
      <c r="H72" s="253"/>
      <c r="I72" s="231">
        <f>IF(COUNTBLANK(D72:H72)=4,SUM(D72:G72)*C72,"veuillez entrer une valeur")</f>
        <v>0</v>
      </c>
      <c r="J72" s="293"/>
      <c r="K72" s="293"/>
      <c r="L72" s="293"/>
    </row>
    <row r="73" spans="2:12" ht="94.5" thickBot="1" x14ac:dyDescent="0.3">
      <c r="B73" s="199" t="s">
        <v>145</v>
      </c>
      <c r="C73" s="200">
        <v>1</v>
      </c>
      <c r="D73" s="257"/>
      <c r="E73" s="257" t="s">
        <v>222</v>
      </c>
      <c r="F73" s="257"/>
      <c r="G73" s="257"/>
      <c r="H73" s="258"/>
      <c r="I73" s="232">
        <f>IF(COUNTBLANK(D73:H73)=4,SUM(D73:G73)*C73,"veuillez entrer une valeur")</f>
        <v>0</v>
      </c>
      <c r="J73" s="293"/>
      <c r="K73" s="293"/>
      <c r="L73" s="293"/>
    </row>
    <row r="74" spans="2:12" ht="19.5" thickBot="1" x14ac:dyDescent="0.3">
      <c r="B74" s="206" t="s">
        <v>50</v>
      </c>
      <c r="C74" s="180">
        <f>3*C70-IF(H71="x",3*C71,0)-IF(H72="x",3*C72,0)-IF(H73="x",3*C73,0)</f>
        <v>12</v>
      </c>
      <c r="D74" s="203"/>
      <c r="E74" s="203"/>
      <c r="F74" s="207"/>
      <c r="G74" s="208" t="s">
        <v>25</v>
      </c>
      <c r="H74" s="205"/>
      <c r="I74" s="228">
        <f>SUM(I71:I73)</f>
        <v>0</v>
      </c>
      <c r="J74" s="293"/>
      <c r="K74" s="293"/>
      <c r="L74" s="293"/>
    </row>
    <row r="75" spans="2:12" ht="19.5" thickBot="1" x14ac:dyDescent="0.3">
      <c r="B75" s="296"/>
      <c r="C75" s="296"/>
      <c r="D75" s="296"/>
      <c r="E75" s="296"/>
      <c r="F75" s="296"/>
      <c r="G75" s="296"/>
      <c r="H75" s="296"/>
      <c r="I75" s="296"/>
      <c r="J75" s="293"/>
      <c r="K75" s="293"/>
      <c r="L75" s="293"/>
    </row>
    <row r="76" spans="2:12" ht="39" customHeight="1" x14ac:dyDescent="0.25">
      <c r="B76" s="225" t="s">
        <v>52</v>
      </c>
      <c r="C76" s="243">
        <f>SUM(C60+C67+C74)</f>
        <v>51</v>
      </c>
      <c r="D76" s="226">
        <f>SUM(I74+I67+I60)</f>
        <v>0</v>
      </c>
      <c r="E76" s="296"/>
      <c r="F76" s="296"/>
      <c r="G76" s="296"/>
      <c r="H76" s="296"/>
      <c r="I76" s="296"/>
      <c r="J76" s="293"/>
      <c r="K76" s="293"/>
      <c r="L76" s="293"/>
    </row>
    <row r="77" spans="2:12" ht="19.5" thickBot="1" x14ac:dyDescent="0.3">
      <c r="B77" s="476" t="s">
        <v>60</v>
      </c>
      <c r="C77" s="477"/>
      <c r="D77" s="227" t="s">
        <v>222</v>
      </c>
      <c r="E77" s="296"/>
      <c r="F77" s="296"/>
      <c r="G77" s="296"/>
      <c r="H77" s="296"/>
      <c r="I77" s="296"/>
      <c r="J77" s="293"/>
      <c r="K77" s="293"/>
      <c r="L77" s="293"/>
    </row>
    <row r="78" spans="2:12" ht="18.75" x14ac:dyDescent="0.25">
      <c r="B78" s="294"/>
      <c r="C78" s="300"/>
      <c r="D78" s="296"/>
      <c r="E78" s="296"/>
      <c r="F78" s="296"/>
      <c r="G78" s="296"/>
      <c r="H78" s="296"/>
      <c r="I78" s="296"/>
      <c r="J78" s="293"/>
      <c r="K78" s="293"/>
      <c r="L78" s="293"/>
    </row>
    <row r="80" spans="2:12" ht="26.25" x14ac:dyDescent="0.25">
      <c r="B80" s="287" t="s">
        <v>63</v>
      </c>
      <c r="C80" s="293"/>
      <c r="D80" s="293"/>
      <c r="E80" s="293"/>
      <c r="F80" s="293"/>
      <c r="G80" s="293"/>
      <c r="H80" s="293"/>
      <c r="I80" s="293"/>
      <c r="J80" s="293"/>
      <c r="K80" s="293"/>
      <c r="L80" s="293"/>
    </row>
    <row r="81" spans="2:17" ht="15.75" thickBot="1" x14ac:dyDescent="0.3">
      <c r="B81" s="293"/>
      <c r="C81" s="293"/>
      <c r="D81" s="293"/>
      <c r="E81" s="293"/>
      <c r="F81" s="293"/>
      <c r="G81" s="293"/>
      <c r="H81" s="293"/>
      <c r="I81" s="293"/>
      <c r="J81" s="293"/>
      <c r="K81" s="293"/>
      <c r="L81" s="293"/>
    </row>
    <row r="82" spans="2:17" ht="43.15" customHeight="1" thickBot="1" x14ac:dyDescent="0.3">
      <c r="B82" s="301"/>
      <c r="C82" s="464" t="s">
        <v>65</v>
      </c>
      <c r="D82" s="465"/>
      <c r="E82" s="466"/>
      <c r="F82" s="464" t="s">
        <v>67</v>
      </c>
      <c r="G82" s="465"/>
      <c r="H82" s="466"/>
      <c r="I82" s="464" t="s">
        <v>68</v>
      </c>
      <c r="J82" s="465"/>
      <c r="K82" s="466"/>
      <c r="L82" s="464" t="s">
        <v>69</v>
      </c>
      <c r="M82" s="465"/>
      <c r="N82" s="466"/>
      <c r="O82" s="464" t="s">
        <v>70</v>
      </c>
      <c r="P82" s="465"/>
      <c r="Q82" s="466"/>
    </row>
    <row r="83" spans="2:17" ht="43.15" customHeight="1" x14ac:dyDescent="0.25">
      <c r="B83" s="240" t="s">
        <v>64</v>
      </c>
      <c r="C83" s="467">
        <v>44407</v>
      </c>
      <c r="D83" s="510"/>
      <c r="E83" s="511"/>
      <c r="F83" s="470">
        <f>DATE(YEAR(C84)+1,MONTH(C84),DAY(C84))</f>
        <v>44772</v>
      </c>
      <c r="G83" s="471"/>
      <c r="H83" s="472"/>
      <c r="I83" s="470">
        <f>DATE(YEAR(C84)+2,MONTH(C84),DAY(C84))</f>
        <v>45137</v>
      </c>
      <c r="J83" s="471"/>
      <c r="K83" s="472"/>
      <c r="L83" s="470">
        <f>DATE(YEAR(C84)+3,MONTH(C84),DAY(C84))</f>
        <v>45503</v>
      </c>
      <c r="M83" s="471"/>
      <c r="N83" s="472"/>
      <c r="O83" s="470">
        <f>DATE(YEAR(C84)+4,MONTH(C84),DAY(C84))</f>
        <v>45868</v>
      </c>
      <c r="P83" s="471"/>
      <c r="Q83" s="472"/>
    </row>
    <row r="84" spans="2:17" ht="18.75" x14ac:dyDescent="0.25">
      <c r="B84" s="242" t="s">
        <v>26</v>
      </c>
      <c r="C84" s="454">
        <v>44407</v>
      </c>
      <c r="D84" s="452"/>
      <c r="E84" s="453"/>
      <c r="F84" s="454">
        <v>44773</v>
      </c>
      <c r="G84" s="452"/>
      <c r="H84" s="453"/>
      <c r="I84" s="451"/>
      <c r="J84" s="452"/>
      <c r="K84" s="453"/>
      <c r="L84" s="451"/>
      <c r="M84" s="452"/>
      <c r="N84" s="453"/>
      <c r="O84" s="451"/>
      <c r="P84" s="452"/>
      <c r="Q84" s="453"/>
    </row>
    <row r="85" spans="2:17" ht="18.75" x14ac:dyDescent="0.25">
      <c r="B85" s="241" t="s">
        <v>27</v>
      </c>
      <c r="C85" s="541" t="str">
        <f>D77</f>
        <v>-</v>
      </c>
      <c r="D85" s="542"/>
      <c r="E85" s="543"/>
      <c r="F85" s="541"/>
      <c r="G85" s="542"/>
      <c r="H85" s="543"/>
      <c r="I85" s="451"/>
      <c r="J85" s="452"/>
      <c r="K85" s="453"/>
      <c r="L85" s="451"/>
      <c r="M85" s="452"/>
      <c r="N85" s="453"/>
      <c r="O85" s="451"/>
      <c r="P85" s="452"/>
      <c r="Q85" s="453"/>
    </row>
    <row r="86" spans="2:17" ht="78" customHeight="1" x14ac:dyDescent="0.25">
      <c r="B86" s="242" t="s">
        <v>43</v>
      </c>
      <c r="C86" s="512" t="s">
        <v>356</v>
      </c>
      <c r="D86" s="513"/>
      <c r="E86" s="514"/>
      <c r="F86" s="512" t="s">
        <v>409</v>
      </c>
      <c r="G86" s="513"/>
      <c r="H86" s="514"/>
      <c r="I86" s="451"/>
      <c r="J86" s="452"/>
      <c r="K86" s="453"/>
      <c r="L86" s="451"/>
      <c r="M86" s="452"/>
      <c r="N86" s="453"/>
      <c r="O86" s="451"/>
      <c r="P86" s="452"/>
      <c r="Q86" s="453"/>
    </row>
    <row r="87" spans="2:17" ht="21" customHeight="1" x14ac:dyDescent="0.25">
      <c r="B87" s="304"/>
      <c r="C87" s="293"/>
      <c r="D87" s="293"/>
      <c r="E87" s="293"/>
      <c r="F87" s="293"/>
      <c r="G87" s="293"/>
      <c r="H87" s="293"/>
      <c r="I87" s="293"/>
      <c r="J87" s="293"/>
      <c r="K87" s="293"/>
      <c r="L87" s="293"/>
    </row>
  </sheetData>
  <mergeCells count="57">
    <mergeCell ref="C4:I4"/>
    <mergeCell ref="C6:E6"/>
    <mergeCell ref="G6:I6"/>
    <mergeCell ref="B9:C9"/>
    <mergeCell ref="F9:I10"/>
    <mergeCell ref="B10:C10"/>
    <mergeCell ref="E13:F13"/>
    <mergeCell ref="H13:I13"/>
    <mergeCell ref="C14:I14"/>
    <mergeCell ref="C15:I15"/>
    <mergeCell ref="C18:E18"/>
    <mergeCell ref="G18:I18"/>
    <mergeCell ref="C19:E19"/>
    <mergeCell ref="G19:I19"/>
    <mergeCell ref="C20:E20"/>
    <mergeCell ref="G20:I20"/>
    <mergeCell ref="C21:E21"/>
    <mergeCell ref="G21:I21"/>
    <mergeCell ref="B26:D26"/>
    <mergeCell ref="E26:G26"/>
    <mergeCell ref="B27:D27"/>
    <mergeCell ref="E27:G27"/>
    <mergeCell ref="B28:D28"/>
    <mergeCell ref="E28:G28"/>
    <mergeCell ref="B29:D29"/>
    <mergeCell ref="E29:G29"/>
    <mergeCell ref="B30:D30"/>
    <mergeCell ref="E30:G30"/>
    <mergeCell ref="B31:D31"/>
    <mergeCell ref="E31:G31"/>
    <mergeCell ref="B44:I44"/>
    <mergeCell ref="B77:C77"/>
    <mergeCell ref="C82:E82"/>
    <mergeCell ref="F82:H82"/>
    <mergeCell ref="I82:K82"/>
    <mergeCell ref="O82:Q82"/>
    <mergeCell ref="C83:E83"/>
    <mergeCell ref="F83:H83"/>
    <mergeCell ref="I83:K83"/>
    <mergeCell ref="L83:N83"/>
    <mergeCell ref="O83:Q83"/>
    <mergeCell ref="L82:N82"/>
    <mergeCell ref="C85:E85"/>
    <mergeCell ref="F85:H85"/>
    <mergeCell ref="I85:K85"/>
    <mergeCell ref="L85:N85"/>
    <mergeCell ref="O85:Q85"/>
    <mergeCell ref="C84:E84"/>
    <mergeCell ref="F84:H84"/>
    <mergeCell ref="I84:K84"/>
    <mergeCell ref="L84:N84"/>
    <mergeCell ref="O84:Q84"/>
    <mergeCell ref="C86:E86"/>
    <mergeCell ref="F86:H86"/>
    <mergeCell ref="I86:K86"/>
    <mergeCell ref="L86:N86"/>
    <mergeCell ref="O86:Q86"/>
  </mergeCells>
  <conditionalFormatting sqref="I58:I59 I64:I66 I71:I73">
    <cfRule type="cellIs" dxfId="88" priority="5" operator="equal">
      <formula>"veuillez entrer une valeur"</formula>
    </cfRule>
  </conditionalFormatting>
  <conditionalFormatting sqref="C84:H84">
    <cfRule type="cellIs" dxfId="87" priority="2" operator="equal">
      <formula>"veuillez saisir ici une date"</formula>
    </cfRule>
  </conditionalFormatting>
  <conditionalFormatting sqref="G6:I6">
    <cfRule type="cellIs" dxfId="86" priority="1" operator="equal">
      <formula>"Veuillez saisir ici une date"</formula>
    </cfRule>
  </conditionalFormatting>
  <dataValidations count="1">
    <dataValidation type="list" allowBlank="1" showInputMessage="1" showErrorMessage="1" sqref="C7:E7">
      <formula1>"Fournisseur,Prestataire de Service"</formula1>
    </dataValidation>
  </dataValidations>
  <hyperlinks>
    <hyperlink ref="C21" r:id="rId1"/>
  </hyperlinks>
  <pageMargins left="0.7" right="0.7" top="0.75" bottom="0.75" header="0.3" footer="0.3"/>
  <pageSetup paperSize="9" scale="50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87"/>
  <sheetViews>
    <sheetView zoomScale="60" zoomScaleNormal="60" zoomScalePageLayoutView="27" workbookViewId="0">
      <selection activeCell="F86" sqref="F86:H86"/>
    </sheetView>
  </sheetViews>
  <sheetFormatPr baseColWidth="10" defaultColWidth="11.42578125" defaultRowHeight="15" x14ac:dyDescent="0.25"/>
  <cols>
    <col min="1" max="1" width="6.28515625" style="286" customWidth="1"/>
    <col min="2" max="2" width="25.85546875" style="286" customWidth="1"/>
    <col min="3" max="3" width="17.5703125" style="286" customWidth="1"/>
    <col min="4" max="4" width="20.42578125" style="286" customWidth="1"/>
    <col min="5" max="5" width="17.7109375" style="286" customWidth="1"/>
    <col min="6" max="6" width="20.7109375" style="286" customWidth="1"/>
    <col min="7" max="8" width="18" style="286" customWidth="1"/>
    <col min="9" max="9" width="16.85546875" style="286" customWidth="1"/>
    <col min="10" max="10" width="17.42578125" style="286" customWidth="1"/>
    <col min="11" max="11" width="17.7109375" style="286" customWidth="1"/>
    <col min="12" max="12" width="17" style="286" customWidth="1"/>
    <col min="13" max="13" width="11.42578125" style="286"/>
    <col min="14" max="14" width="13.7109375" style="286" customWidth="1"/>
    <col min="15" max="15" width="15.85546875" style="286" customWidth="1"/>
    <col min="16" max="16" width="14.7109375" style="286" customWidth="1"/>
    <col min="17" max="17" width="16.7109375" style="286" customWidth="1"/>
    <col min="18" max="16384" width="11.42578125" style="286"/>
  </cols>
  <sheetData>
    <row r="2" spans="2:10" ht="24" customHeight="1" x14ac:dyDescent="0.25">
      <c r="B2" s="287" t="s">
        <v>37</v>
      </c>
      <c r="C2" s="288"/>
      <c r="D2" s="288"/>
      <c r="E2" s="288"/>
    </row>
    <row r="3" spans="2:10" ht="15.75" thickBot="1" x14ac:dyDescent="0.3">
      <c r="B3" s="289"/>
      <c r="C3" s="288"/>
      <c r="D3" s="288"/>
      <c r="E3" s="288"/>
    </row>
    <row r="4" spans="2:10" ht="31.9" customHeight="1" thickBot="1" x14ac:dyDescent="0.3">
      <c r="B4" s="244" t="s">
        <v>1</v>
      </c>
      <c r="C4" s="495" t="s">
        <v>303</v>
      </c>
      <c r="D4" s="496"/>
      <c r="E4" s="496"/>
      <c r="F4" s="496"/>
      <c r="G4" s="496"/>
      <c r="H4" s="496"/>
      <c r="I4" s="497"/>
      <c r="J4" s="270"/>
    </row>
    <row r="5" spans="2:10" ht="15.75" thickBot="1" x14ac:dyDescent="0.3"/>
    <row r="6" spans="2:10" ht="52.15" customHeight="1" thickBot="1" x14ac:dyDescent="0.3">
      <c r="B6" s="244" t="s">
        <v>66</v>
      </c>
      <c r="C6" s="498">
        <v>42781</v>
      </c>
      <c r="D6" s="499"/>
      <c r="E6" s="500"/>
      <c r="F6" s="285" t="s">
        <v>71</v>
      </c>
      <c r="G6" s="498">
        <v>42781</v>
      </c>
      <c r="H6" s="499"/>
      <c r="I6" s="500"/>
    </row>
    <row r="7" spans="2:10" ht="19.5" thickBot="1" x14ac:dyDescent="0.3">
      <c r="B7" s="290"/>
      <c r="C7" s="290"/>
      <c r="D7" s="290"/>
      <c r="E7" s="290"/>
      <c r="J7" s="288"/>
    </row>
    <row r="8" spans="2:10" ht="28.15" customHeight="1" thickBot="1" x14ac:dyDescent="0.3">
      <c r="B8" s="184" t="s">
        <v>28</v>
      </c>
      <c r="C8" s="185"/>
      <c r="D8" s="186"/>
      <c r="F8" s="184" t="s">
        <v>0</v>
      </c>
      <c r="G8" s="185"/>
      <c r="H8" s="185"/>
      <c r="I8" s="186"/>
      <c r="J8" s="302"/>
    </row>
    <row r="9" spans="2:10" ht="18.75" x14ac:dyDescent="0.25">
      <c r="B9" s="501" t="s">
        <v>29</v>
      </c>
      <c r="C9" s="502"/>
      <c r="D9" s="182" t="s">
        <v>78</v>
      </c>
      <c r="E9" s="291"/>
      <c r="F9" s="503" t="s">
        <v>308</v>
      </c>
      <c r="G9" s="493"/>
      <c r="H9" s="493"/>
      <c r="I9" s="494"/>
      <c r="J9" s="303"/>
    </row>
    <row r="10" spans="2:10" ht="19.5" thickBot="1" x14ac:dyDescent="0.3">
      <c r="B10" s="505" t="s">
        <v>30</v>
      </c>
      <c r="C10" s="506"/>
      <c r="D10" s="259"/>
      <c r="E10" s="291"/>
      <c r="F10" s="504"/>
      <c r="G10" s="486"/>
      <c r="H10" s="486"/>
      <c r="I10" s="487"/>
      <c r="J10" s="303"/>
    </row>
    <row r="11" spans="2:10" ht="15.75" thickBot="1" x14ac:dyDescent="0.3">
      <c r="B11" s="288"/>
      <c r="C11" s="288"/>
      <c r="D11" s="288"/>
      <c r="E11" s="288"/>
      <c r="F11" s="288"/>
      <c r="J11" s="288"/>
    </row>
    <row r="12" spans="2:10" ht="24.6" customHeight="1" thickBot="1" x14ac:dyDescent="0.3">
      <c r="B12" s="184" t="s">
        <v>44</v>
      </c>
      <c r="C12" s="185"/>
      <c r="D12" s="185"/>
      <c r="E12" s="185"/>
      <c r="F12" s="185"/>
      <c r="G12" s="185"/>
      <c r="H12" s="185"/>
      <c r="I12" s="186"/>
      <c r="J12" s="302"/>
    </row>
    <row r="13" spans="2:10" ht="18.75" x14ac:dyDescent="0.25">
      <c r="B13" s="353" t="s">
        <v>31</v>
      </c>
      <c r="C13" s="183" t="s">
        <v>84</v>
      </c>
      <c r="D13" s="354" t="s">
        <v>32</v>
      </c>
      <c r="E13" s="488">
        <v>5709780</v>
      </c>
      <c r="F13" s="489"/>
      <c r="G13" s="354" t="s">
        <v>33</v>
      </c>
      <c r="H13" s="488" t="s">
        <v>307</v>
      </c>
      <c r="I13" s="472"/>
      <c r="J13" s="270"/>
    </row>
    <row r="14" spans="2:10" ht="18.75" x14ac:dyDescent="0.25">
      <c r="B14" s="187" t="s">
        <v>34</v>
      </c>
      <c r="C14" s="490" t="s">
        <v>306</v>
      </c>
      <c r="D14" s="452"/>
      <c r="E14" s="452"/>
      <c r="F14" s="452"/>
      <c r="G14" s="452"/>
      <c r="H14" s="452"/>
      <c r="I14" s="453"/>
      <c r="J14" s="270"/>
    </row>
    <row r="15" spans="2:10" ht="19.5" thickBot="1" x14ac:dyDescent="0.3">
      <c r="B15" s="356" t="s">
        <v>35</v>
      </c>
      <c r="C15" s="491"/>
      <c r="D15" s="479"/>
      <c r="E15" s="479"/>
      <c r="F15" s="479"/>
      <c r="G15" s="479"/>
      <c r="H15" s="479"/>
      <c r="I15" s="480"/>
      <c r="J15" s="270"/>
    </row>
    <row r="16" spans="2:10" ht="19.5" thickBot="1" x14ac:dyDescent="0.3">
      <c r="B16" s="292"/>
      <c r="C16" s="290"/>
      <c r="D16" s="290"/>
      <c r="E16" s="290"/>
      <c r="F16" s="290"/>
      <c r="G16" s="290"/>
      <c r="H16" s="290"/>
      <c r="I16" s="290"/>
      <c r="J16" s="288"/>
    </row>
    <row r="17" spans="2:12" ht="24" customHeight="1" thickBot="1" x14ac:dyDescent="0.3">
      <c r="B17" s="262" t="s">
        <v>89</v>
      </c>
      <c r="C17" s="263"/>
      <c r="D17" s="263"/>
      <c r="E17" s="147"/>
      <c r="F17" s="184" t="s">
        <v>36</v>
      </c>
      <c r="G17" s="185"/>
      <c r="H17" s="185"/>
      <c r="I17" s="186"/>
      <c r="J17" s="302"/>
    </row>
    <row r="18" spans="2:12" ht="18.75" x14ac:dyDescent="0.25">
      <c r="B18" s="188" t="s">
        <v>38</v>
      </c>
      <c r="C18" s="492" t="s">
        <v>304</v>
      </c>
      <c r="D18" s="493"/>
      <c r="E18" s="494"/>
      <c r="F18" s="260" t="s">
        <v>38</v>
      </c>
      <c r="G18" s="492"/>
      <c r="H18" s="493"/>
      <c r="I18" s="494"/>
      <c r="J18" s="288"/>
    </row>
    <row r="19" spans="2:12" ht="18.75" x14ac:dyDescent="0.25">
      <c r="B19" s="189" t="s">
        <v>41</v>
      </c>
      <c r="C19" s="481" t="s">
        <v>247</v>
      </c>
      <c r="D19" s="482"/>
      <c r="E19" s="483"/>
      <c r="F19" s="260" t="s">
        <v>41</v>
      </c>
      <c r="G19" s="481"/>
      <c r="H19" s="482"/>
      <c r="I19" s="483"/>
      <c r="J19" s="288"/>
    </row>
    <row r="20" spans="2:12" ht="18.75" x14ac:dyDescent="0.25">
      <c r="B20" s="189" t="s">
        <v>39</v>
      </c>
      <c r="C20" s="484">
        <v>771420209</v>
      </c>
      <c r="D20" s="534"/>
      <c r="E20" s="535"/>
      <c r="F20" s="260" t="s">
        <v>39</v>
      </c>
      <c r="G20" s="481"/>
      <c r="H20" s="482"/>
      <c r="I20" s="483"/>
      <c r="J20" s="288"/>
    </row>
    <row r="21" spans="2:12" ht="19.5" thickBot="1" x14ac:dyDescent="0.3">
      <c r="B21" s="305" t="s">
        <v>40</v>
      </c>
      <c r="C21" s="548" t="s">
        <v>305</v>
      </c>
      <c r="D21" s="549"/>
      <c r="E21" s="550"/>
      <c r="F21" s="261" t="s">
        <v>40</v>
      </c>
      <c r="G21" s="509"/>
      <c r="H21" s="486"/>
      <c r="I21" s="487"/>
      <c r="J21" s="288"/>
    </row>
    <row r="22" spans="2:12" x14ac:dyDescent="0.25">
      <c r="B22" s="293"/>
      <c r="C22" s="293"/>
      <c r="D22" s="293"/>
      <c r="E22" s="293"/>
      <c r="F22" s="293"/>
      <c r="G22" s="293"/>
      <c r="H22" s="293"/>
      <c r="I22" s="293"/>
      <c r="J22" s="293"/>
      <c r="K22" s="293"/>
      <c r="L22" s="293"/>
    </row>
    <row r="23" spans="2:12" ht="26.25" x14ac:dyDescent="0.25">
      <c r="B23" s="287" t="s">
        <v>62</v>
      </c>
      <c r="C23" s="293"/>
      <c r="D23" s="293"/>
      <c r="E23" s="293"/>
      <c r="F23" s="293"/>
      <c r="G23" s="293"/>
      <c r="I23" s="293"/>
      <c r="J23" s="293"/>
      <c r="K23" s="293"/>
      <c r="L23" s="293"/>
    </row>
    <row r="24" spans="2:12" ht="15.75" thickBot="1" x14ac:dyDescent="0.3"/>
    <row r="25" spans="2:12" ht="18.75" x14ac:dyDescent="0.25">
      <c r="B25" s="209" t="s">
        <v>48</v>
      </c>
      <c r="C25" s="210"/>
      <c r="D25" s="211"/>
      <c r="E25" s="238" t="s">
        <v>47</v>
      </c>
      <c r="F25" s="210"/>
      <c r="G25" s="211"/>
      <c r="I25" s="294"/>
    </row>
    <row r="26" spans="2:12" ht="18.75" x14ac:dyDescent="0.25">
      <c r="B26" s="451"/>
      <c r="C26" s="452"/>
      <c r="D26" s="453"/>
      <c r="E26" s="451"/>
      <c r="F26" s="452"/>
      <c r="G26" s="453"/>
      <c r="I26" s="294"/>
    </row>
    <row r="27" spans="2:12" ht="18.75" x14ac:dyDescent="0.25">
      <c r="B27" s="451"/>
      <c r="C27" s="452"/>
      <c r="D27" s="453"/>
      <c r="E27" s="451"/>
      <c r="F27" s="452"/>
      <c r="G27" s="453"/>
      <c r="I27" s="295"/>
    </row>
    <row r="28" spans="2:12" ht="18.75" x14ac:dyDescent="0.25">
      <c r="B28" s="451"/>
      <c r="C28" s="452"/>
      <c r="D28" s="453"/>
      <c r="E28" s="451"/>
      <c r="F28" s="452"/>
      <c r="G28" s="453"/>
      <c r="I28" s="294"/>
    </row>
    <row r="29" spans="2:12" ht="18.75" x14ac:dyDescent="0.25">
      <c r="B29" s="451"/>
      <c r="C29" s="452"/>
      <c r="D29" s="453"/>
      <c r="E29" s="451"/>
      <c r="F29" s="452"/>
      <c r="G29" s="453"/>
      <c r="I29" s="294"/>
    </row>
    <row r="30" spans="2:12" ht="18.75" x14ac:dyDescent="0.25">
      <c r="B30" s="451"/>
      <c r="C30" s="452"/>
      <c r="D30" s="453"/>
      <c r="E30" s="451"/>
      <c r="F30" s="452"/>
      <c r="G30" s="453"/>
      <c r="I30" s="294"/>
    </row>
    <row r="31" spans="2:12" ht="19.5" thickBot="1" x14ac:dyDescent="0.3">
      <c r="B31" s="478"/>
      <c r="C31" s="479"/>
      <c r="D31" s="480"/>
      <c r="E31" s="478"/>
      <c r="F31" s="479"/>
      <c r="G31" s="480"/>
      <c r="I31" s="294"/>
    </row>
    <row r="32" spans="2:12" ht="19.5" thickBot="1" x14ac:dyDescent="0.3">
      <c r="B32" s="294"/>
      <c r="C32" s="294"/>
      <c r="D32" s="294"/>
      <c r="E32" s="294"/>
      <c r="F32" s="294"/>
      <c r="G32" s="294"/>
      <c r="I32" s="294"/>
    </row>
    <row r="33" spans="2:12" ht="19.5" thickBot="1" x14ac:dyDescent="0.3">
      <c r="B33" s="184" t="s">
        <v>49</v>
      </c>
      <c r="C33" s="212"/>
      <c r="D33" s="212"/>
      <c r="E33" s="212"/>
      <c r="F33" s="212"/>
      <c r="G33" s="213"/>
      <c r="I33" s="294"/>
    </row>
    <row r="34" spans="2:12" ht="18.75" x14ac:dyDescent="0.25">
      <c r="B34" s="265"/>
      <c r="C34" s="351"/>
      <c r="D34" s="351"/>
      <c r="E34" s="351"/>
      <c r="F34" s="351"/>
      <c r="G34" s="352"/>
      <c r="I34" s="294"/>
    </row>
    <row r="35" spans="2:12" ht="18.75" x14ac:dyDescent="0.25">
      <c r="B35" s="239"/>
      <c r="C35" s="347"/>
      <c r="D35" s="347"/>
      <c r="E35" s="347"/>
      <c r="F35" s="347"/>
      <c r="G35" s="348"/>
      <c r="I35" s="294"/>
    </row>
    <row r="36" spans="2:12" ht="18.75" x14ac:dyDescent="0.25">
      <c r="B36" s="239"/>
      <c r="C36" s="347"/>
      <c r="D36" s="347"/>
      <c r="E36" s="347"/>
      <c r="F36" s="347"/>
      <c r="G36" s="348"/>
      <c r="I36" s="294"/>
    </row>
    <row r="37" spans="2:12" ht="18.75" x14ac:dyDescent="0.25">
      <c r="B37" s="239"/>
      <c r="C37" s="347"/>
      <c r="D37" s="347"/>
      <c r="E37" s="347"/>
      <c r="F37" s="347"/>
      <c r="G37" s="348"/>
      <c r="I37" s="294"/>
    </row>
    <row r="38" spans="2:12" ht="19.5" thickBot="1" x14ac:dyDescent="0.3">
      <c r="B38" s="355"/>
      <c r="C38" s="349"/>
      <c r="D38" s="349"/>
      <c r="E38" s="349"/>
      <c r="F38" s="349"/>
      <c r="G38" s="350"/>
      <c r="I38" s="294"/>
    </row>
    <row r="39" spans="2:12" ht="18.75" x14ac:dyDescent="0.25">
      <c r="B39" s="294"/>
      <c r="C39" s="294"/>
      <c r="D39" s="294"/>
      <c r="E39" s="294"/>
      <c r="F39" s="294"/>
      <c r="G39" s="294"/>
      <c r="I39" s="294"/>
    </row>
    <row r="40" spans="2:12" ht="21" customHeight="1" x14ac:dyDescent="0.25">
      <c r="B40" s="287" t="s">
        <v>61</v>
      </c>
      <c r="C40" s="293"/>
      <c r="D40" s="293"/>
      <c r="E40" s="293"/>
      <c r="F40" s="293"/>
      <c r="G40" s="293"/>
      <c r="H40" s="293"/>
      <c r="I40" s="293"/>
      <c r="J40" s="293"/>
      <c r="K40" s="293"/>
      <c r="L40" s="293"/>
    </row>
    <row r="41" spans="2:12" ht="21" customHeight="1" x14ac:dyDescent="0.25">
      <c r="B41" s="297"/>
      <c r="C41" s="293"/>
      <c r="D41" s="293"/>
      <c r="E41" s="293"/>
      <c r="F41" s="293"/>
      <c r="G41" s="293"/>
      <c r="H41" s="293"/>
      <c r="I41" s="293"/>
      <c r="J41" s="293"/>
      <c r="K41" s="293"/>
      <c r="L41" s="293"/>
    </row>
    <row r="42" spans="2:12" ht="23.25" x14ac:dyDescent="0.25">
      <c r="B42" s="298" t="s">
        <v>57</v>
      </c>
      <c r="C42" s="296"/>
      <c r="D42" s="296"/>
      <c r="E42" s="296"/>
      <c r="F42" s="296"/>
      <c r="G42" s="296"/>
      <c r="H42" s="296"/>
      <c r="I42" s="293"/>
      <c r="J42" s="293"/>
      <c r="K42" s="293"/>
      <c r="L42" s="293"/>
    </row>
    <row r="43" spans="2:12" ht="19.5" thickBot="1" x14ac:dyDescent="0.3">
      <c r="B43" s="290"/>
      <c r="C43" s="296"/>
      <c r="D43" s="296"/>
      <c r="E43" s="296"/>
      <c r="F43" s="296"/>
      <c r="G43" s="296"/>
      <c r="H43" s="296"/>
      <c r="I43" s="293"/>
      <c r="J43" s="293"/>
      <c r="K43" s="293"/>
      <c r="L43" s="293"/>
    </row>
    <row r="44" spans="2:12" ht="19.5" thickBot="1" x14ac:dyDescent="0.3">
      <c r="B44" s="473" t="s">
        <v>58</v>
      </c>
      <c r="C44" s="474"/>
      <c r="D44" s="474"/>
      <c r="E44" s="474"/>
      <c r="F44" s="474"/>
      <c r="G44" s="474"/>
      <c r="H44" s="474"/>
      <c r="I44" s="475"/>
      <c r="J44" s="293"/>
      <c r="K44" s="293"/>
      <c r="L44" s="293"/>
    </row>
    <row r="45" spans="2:12" ht="14.45" customHeight="1" x14ac:dyDescent="0.25">
      <c r="B45" s="266"/>
      <c r="C45" s="267"/>
      <c r="D45" s="267"/>
      <c r="E45" s="267"/>
      <c r="F45" s="267"/>
      <c r="G45" s="267"/>
      <c r="H45" s="267"/>
      <c r="I45" s="268"/>
      <c r="J45" s="293"/>
      <c r="K45" s="293"/>
      <c r="L45" s="293"/>
    </row>
    <row r="46" spans="2:12" ht="14.45" customHeight="1" x14ac:dyDescent="0.25">
      <c r="B46" s="269"/>
      <c r="C46" s="270"/>
      <c r="D46" s="270"/>
      <c r="E46" s="270"/>
      <c r="F46" s="270"/>
      <c r="G46" s="270"/>
      <c r="H46" s="270"/>
      <c r="I46" s="271"/>
      <c r="J46" s="293"/>
      <c r="K46" s="293"/>
      <c r="L46" s="293"/>
    </row>
    <row r="47" spans="2:12" ht="14.45" customHeight="1" x14ac:dyDescent="0.25">
      <c r="B47" s="269"/>
      <c r="C47" s="270"/>
      <c r="D47" s="270"/>
      <c r="E47" s="270"/>
      <c r="F47" s="270"/>
      <c r="G47" s="270"/>
      <c r="H47" s="270"/>
      <c r="I47" s="271"/>
      <c r="J47" s="293"/>
      <c r="K47" s="293"/>
      <c r="L47" s="293"/>
    </row>
    <row r="48" spans="2:12" ht="14.45" customHeight="1" x14ac:dyDescent="0.25">
      <c r="B48" s="269"/>
      <c r="C48" s="270"/>
      <c r="D48" s="270"/>
      <c r="E48" s="270"/>
      <c r="F48" s="270"/>
      <c r="G48" s="270"/>
      <c r="H48" s="270"/>
      <c r="I48" s="271"/>
      <c r="J48" s="293"/>
      <c r="K48" s="293"/>
      <c r="L48" s="293"/>
    </row>
    <row r="49" spans="2:12" ht="21" customHeight="1" thickBot="1" x14ac:dyDescent="0.3">
      <c r="B49" s="272"/>
      <c r="C49" s="273"/>
      <c r="D49" s="273"/>
      <c r="E49" s="273"/>
      <c r="F49" s="273"/>
      <c r="G49" s="273"/>
      <c r="H49" s="273"/>
      <c r="I49" s="274"/>
      <c r="J49" s="293"/>
      <c r="K49" s="293"/>
      <c r="L49" s="293"/>
    </row>
    <row r="50" spans="2:12" ht="21" x14ac:dyDescent="0.25">
      <c r="B50" s="297"/>
      <c r="C50" s="293"/>
      <c r="D50" s="293"/>
      <c r="E50" s="293"/>
      <c r="F50" s="293"/>
      <c r="G50" s="293"/>
      <c r="H50" s="293"/>
      <c r="I50" s="293"/>
      <c r="J50" s="293"/>
      <c r="K50" s="293"/>
      <c r="L50" s="293"/>
    </row>
    <row r="51" spans="2:12" ht="39.6" customHeight="1" x14ac:dyDescent="0.25">
      <c r="B51" s="298" t="s">
        <v>46</v>
      </c>
      <c r="C51" s="296"/>
      <c r="E51" s="294"/>
      <c r="F51" s="296"/>
      <c r="G51" s="296"/>
      <c r="H51" s="296"/>
      <c r="I51" s="296"/>
      <c r="J51" s="293"/>
      <c r="K51" s="293"/>
      <c r="L51" s="293"/>
    </row>
    <row r="52" spans="2:12" ht="19.5" thickBot="1" x14ac:dyDescent="0.3">
      <c r="B52" s="299"/>
      <c r="C52" s="296"/>
      <c r="D52" s="296"/>
      <c r="E52" s="296"/>
      <c r="F52" s="296"/>
      <c r="G52" s="296"/>
      <c r="H52" s="296"/>
      <c r="I52" s="296"/>
      <c r="J52" s="293"/>
      <c r="K52" s="293"/>
      <c r="L52" s="293"/>
    </row>
    <row r="53" spans="2:12" ht="37.5" x14ac:dyDescent="0.25">
      <c r="B53" s="296"/>
      <c r="C53" s="296"/>
      <c r="D53" s="245" t="s">
        <v>21</v>
      </c>
      <c r="E53" s="246" t="s">
        <v>22</v>
      </c>
      <c r="F53" s="247" t="s">
        <v>23</v>
      </c>
      <c r="G53" s="248" t="s">
        <v>24</v>
      </c>
      <c r="H53" s="300"/>
      <c r="I53" s="296"/>
      <c r="J53" s="293"/>
      <c r="K53" s="293"/>
      <c r="L53" s="293"/>
    </row>
    <row r="54" spans="2:12" ht="38.25" thickBot="1" x14ac:dyDescent="0.3">
      <c r="B54" s="296"/>
      <c r="C54" s="296"/>
      <c r="D54" s="249" t="s">
        <v>4</v>
      </c>
      <c r="E54" s="250" t="s">
        <v>3</v>
      </c>
      <c r="F54" s="251" t="s">
        <v>5</v>
      </c>
      <c r="G54" s="252" t="s">
        <v>6</v>
      </c>
      <c r="H54" s="300"/>
      <c r="I54" s="296"/>
      <c r="J54" s="293"/>
      <c r="K54" s="293"/>
      <c r="L54" s="293"/>
    </row>
    <row r="55" spans="2:12" ht="19.5" thickBot="1" x14ac:dyDescent="0.3">
      <c r="B55" s="296"/>
      <c r="C55" s="296"/>
      <c r="D55" s="296"/>
      <c r="E55" s="296"/>
      <c r="F55" s="296"/>
      <c r="G55" s="296"/>
      <c r="H55" s="296"/>
      <c r="I55" s="296"/>
      <c r="J55" s="293"/>
      <c r="K55" s="293"/>
      <c r="L55" s="293"/>
    </row>
    <row r="56" spans="2:12" ht="34.9" customHeight="1" x14ac:dyDescent="0.25">
      <c r="B56" s="194" t="s">
        <v>7</v>
      </c>
      <c r="C56" s="234" t="s">
        <v>56</v>
      </c>
      <c r="D56" s="219" t="s">
        <v>8</v>
      </c>
      <c r="E56" s="221" t="s">
        <v>2</v>
      </c>
      <c r="F56" s="223" t="s">
        <v>9</v>
      </c>
      <c r="G56" s="216" t="s">
        <v>10</v>
      </c>
      <c r="H56" s="216" t="s">
        <v>51</v>
      </c>
      <c r="I56" s="229" t="s">
        <v>11</v>
      </c>
      <c r="J56" s="293"/>
      <c r="K56" s="293"/>
      <c r="L56" s="293"/>
    </row>
    <row r="57" spans="2:12" ht="40.9" customHeight="1" x14ac:dyDescent="0.25">
      <c r="B57" s="181"/>
      <c r="C57" s="235">
        <f>SUM(C58:C59)</f>
        <v>7</v>
      </c>
      <c r="D57" s="220" t="s">
        <v>12</v>
      </c>
      <c r="E57" s="222" t="s">
        <v>13</v>
      </c>
      <c r="F57" s="224" t="s">
        <v>14</v>
      </c>
      <c r="G57" s="217" t="s">
        <v>15</v>
      </c>
      <c r="H57" s="217" t="s">
        <v>53</v>
      </c>
      <c r="I57" s="230"/>
      <c r="J57" s="293"/>
      <c r="K57" s="293"/>
      <c r="L57" s="293"/>
    </row>
    <row r="58" spans="2:12" ht="37.5" x14ac:dyDescent="0.25">
      <c r="B58" s="199" t="s">
        <v>142</v>
      </c>
      <c r="C58" s="200">
        <v>4</v>
      </c>
      <c r="D58" s="253"/>
      <c r="E58" s="253">
        <v>2</v>
      </c>
      <c r="F58" s="253"/>
      <c r="G58" s="253"/>
      <c r="H58" s="253"/>
      <c r="I58" s="231">
        <f>IF(COUNTBLANK(D58:H58)=4,SUM(D58:G58)*C58,"veuillez entrer une valeur")</f>
        <v>8</v>
      </c>
      <c r="J58" s="293"/>
      <c r="L58" s="293"/>
    </row>
    <row r="59" spans="2:12" ht="39" customHeight="1" thickBot="1" x14ac:dyDescent="0.3">
      <c r="B59" s="201" t="s">
        <v>16</v>
      </c>
      <c r="C59" s="202">
        <v>3</v>
      </c>
      <c r="D59" s="254"/>
      <c r="E59" s="254">
        <v>2</v>
      </c>
      <c r="F59" s="254"/>
      <c r="G59" s="254"/>
      <c r="H59" s="254"/>
      <c r="I59" s="232">
        <f>IF(COUNTBLANK(D59:H59)=4,SUM(D59:G59)*C59,"veuillez entrer une valeur")</f>
        <v>6</v>
      </c>
      <c r="J59" s="293"/>
      <c r="K59" s="293"/>
      <c r="L59" s="293"/>
    </row>
    <row r="60" spans="2:12" ht="19.5" thickBot="1" x14ac:dyDescent="0.3">
      <c r="B60" s="206" t="s">
        <v>50</v>
      </c>
      <c r="C60" s="180">
        <f>3*C57-IF(H58="x",3*C58,0)-IF(H59="x",3*C59,0)</f>
        <v>21</v>
      </c>
      <c r="D60" s="203"/>
      <c r="E60" s="203"/>
      <c r="F60" s="204"/>
      <c r="G60" s="205" t="s">
        <v>25</v>
      </c>
      <c r="H60" s="205"/>
      <c r="I60" s="228">
        <f>SUM(I58:I59)</f>
        <v>14</v>
      </c>
      <c r="J60" s="293"/>
      <c r="K60" s="293"/>
      <c r="L60" s="293"/>
    </row>
    <row r="61" spans="2:12" ht="15.75" thickBot="1" x14ac:dyDescent="0.3">
      <c r="B61" s="293"/>
      <c r="C61" s="293"/>
      <c r="D61" s="293"/>
      <c r="E61" s="293"/>
      <c r="F61" s="293"/>
      <c r="G61" s="293"/>
      <c r="H61" s="293"/>
      <c r="I61" s="293"/>
      <c r="J61" s="293"/>
      <c r="K61" s="293"/>
      <c r="L61" s="293"/>
    </row>
    <row r="62" spans="2:12" ht="37.5" x14ac:dyDescent="0.25">
      <c r="B62" s="194" t="s">
        <v>17</v>
      </c>
      <c r="C62" s="236" t="s">
        <v>56</v>
      </c>
      <c r="D62" s="190" t="s">
        <v>8</v>
      </c>
      <c r="E62" s="191" t="s">
        <v>2</v>
      </c>
      <c r="F62" s="192" t="s">
        <v>9</v>
      </c>
      <c r="G62" s="214" t="s">
        <v>10</v>
      </c>
      <c r="H62" s="216" t="s">
        <v>51</v>
      </c>
      <c r="I62" s="229" t="s">
        <v>11</v>
      </c>
      <c r="J62" s="293"/>
      <c r="K62" s="293"/>
      <c r="L62" s="293"/>
    </row>
    <row r="63" spans="2:12" ht="37.5" x14ac:dyDescent="0.25">
      <c r="B63" s="181"/>
      <c r="C63" s="237">
        <f>SUM(C64:C66)</f>
        <v>6</v>
      </c>
      <c r="D63" s="195" t="s">
        <v>12</v>
      </c>
      <c r="E63" s="196" t="s">
        <v>13</v>
      </c>
      <c r="F63" s="197" t="s">
        <v>14</v>
      </c>
      <c r="G63" s="215" t="s">
        <v>15</v>
      </c>
      <c r="H63" s="218" t="s">
        <v>54</v>
      </c>
      <c r="I63" s="233"/>
      <c r="J63" s="293"/>
      <c r="K63" s="293"/>
      <c r="L63" s="293"/>
    </row>
    <row r="64" spans="2:12" ht="18.75" x14ac:dyDescent="0.25">
      <c r="B64" s="199" t="s">
        <v>18</v>
      </c>
      <c r="C64" s="200">
        <v>3</v>
      </c>
      <c r="D64" s="255"/>
      <c r="E64" s="255">
        <v>2</v>
      </c>
      <c r="F64" s="255"/>
      <c r="G64" s="255"/>
      <c r="H64" s="256"/>
      <c r="I64" s="231">
        <f>IF(COUNTBLANK(D64:H64)=4,SUM(D64:G64)*C64,"veuillez entrer une valeur")</f>
        <v>6</v>
      </c>
      <c r="J64" s="293"/>
      <c r="K64" s="293"/>
      <c r="L64" s="293"/>
    </row>
    <row r="65" spans="2:12" ht="18.75" x14ac:dyDescent="0.25">
      <c r="B65" s="199" t="s">
        <v>42</v>
      </c>
      <c r="C65" s="200">
        <v>2</v>
      </c>
      <c r="D65" s="255"/>
      <c r="E65" s="255">
        <v>2</v>
      </c>
      <c r="F65" s="255"/>
      <c r="G65" s="255"/>
      <c r="H65" s="253"/>
      <c r="I65" s="231">
        <f>IF(COUNTBLANK(D65:H65)=4,SUM(D65:G65)*C65,"veuillez entrer une valeur")</f>
        <v>4</v>
      </c>
      <c r="J65" s="293"/>
      <c r="K65" s="293"/>
      <c r="L65" s="293"/>
    </row>
    <row r="66" spans="2:12" ht="38.25" thickBot="1" x14ac:dyDescent="0.3">
      <c r="B66" s="199" t="s">
        <v>19</v>
      </c>
      <c r="C66" s="200">
        <v>1</v>
      </c>
      <c r="D66" s="257"/>
      <c r="E66" s="257">
        <v>2</v>
      </c>
      <c r="F66" s="257"/>
      <c r="G66" s="257"/>
      <c r="H66" s="258"/>
      <c r="I66" s="232">
        <f>IF(COUNTBLANK(D66:H66)=4,SUM(D66:G66)*C66,"veuillez entrer une valeur")</f>
        <v>2</v>
      </c>
      <c r="J66" s="293"/>
      <c r="K66" s="293"/>
      <c r="L66" s="293"/>
    </row>
    <row r="67" spans="2:12" ht="19.5" thickBot="1" x14ac:dyDescent="0.3">
      <c r="B67" s="206" t="s">
        <v>50</v>
      </c>
      <c r="C67" s="180">
        <f>3*C63-IF(H64="x",3*C64,0)-IF(H65="x",3*C65,0)-IF(H66="x",3*C66,0)</f>
        <v>18</v>
      </c>
      <c r="D67" s="203"/>
      <c r="E67" s="203"/>
      <c r="F67" s="207"/>
      <c r="G67" s="208" t="s">
        <v>25</v>
      </c>
      <c r="H67" s="205"/>
      <c r="I67" s="228">
        <f>SUM(I64:I66)</f>
        <v>12</v>
      </c>
      <c r="J67" s="293"/>
      <c r="K67" s="293"/>
      <c r="L67" s="293"/>
    </row>
    <row r="68" spans="2:12" ht="18.600000000000001" customHeight="1" thickBot="1" x14ac:dyDescent="0.3">
      <c r="B68" s="296"/>
      <c r="C68" s="296"/>
      <c r="D68" s="296"/>
      <c r="E68" s="296"/>
      <c r="F68" s="296"/>
      <c r="G68" s="296"/>
      <c r="H68" s="296"/>
      <c r="I68" s="296"/>
      <c r="J68" s="293"/>
      <c r="K68" s="293"/>
      <c r="L68" s="293"/>
    </row>
    <row r="69" spans="2:12" ht="29.45" customHeight="1" x14ac:dyDescent="0.25">
      <c r="B69" s="194" t="s">
        <v>20</v>
      </c>
      <c r="C69" s="236" t="s">
        <v>56</v>
      </c>
      <c r="D69" s="190" t="s">
        <v>8</v>
      </c>
      <c r="E69" s="191" t="s">
        <v>2</v>
      </c>
      <c r="F69" s="192" t="s">
        <v>9</v>
      </c>
      <c r="G69" s="193" t="s">
        <v>10</v>
      </c>
      <c r="H69" s="216" t="s">
        <v>51</v>
      </c>
      <c r="I69" s="229" t="s">
        <v>11</v>
      </c>
      <c r="J69" s="293"/>
      <c r="K69" s="293"/>
      <c r="L69" s="293"/>
    </row>
    <row r="70" spans="2:12" ht="37.5" x14ac:dyDescent="0.25">
      <c r="B70" s="181"/>
      <c r="C70" s="237">
        <f>SUM(C71:C73)</f>
        <v>4</v>
      </c>
      <c r="D70" s="195" t="s">
        <v>12</v>
      </c>
      <c r="E70" s="196" t="s">
        <v>13</v>
      </c>
      <c r="F70" s="197" t="s">
        <v>14</v>
      </c>
      <c r="G70" s="198" t="s">
        <v>15</v>
      </c>
      <c r="H70" s="218" t="s">
        <v>55</v>
      </c>
      <c r="I70" s="233"/>
      <c r="J70" s="293"/>
      <c r="K70" s="293"/>
      <c r="L70" s="293"/>
    </row>
    <row r="71" spans="2:12" ht="56.25" x14ac:dyDescent="0.25">
      <c r="B71" s="199" t="s">
        <v>143</v>
      </c>
      <c r="C71" s="200">
        <v>2</v>
      </c>
      <c r="D71" s="255"/>
      <c r="E71" s="255">
        <v>2</v>
      </c>
      <c r="F71" s="255"/>
      <c r="G71" s="255"/>
      <c r="H71" s="256"/>
      <c r="I71" s="231">
        <f>IF(COUNTBLANK(D71:H71)=4,SUM(D71:G71)*C71,"veuillez entrer une valeur")</f>
        <v>4</v>
      </c>
      <c r="J71" s="293"/>
      <c r="K71" s="293"/>
      <c r="L71" s="293"/>
    </row>
    <row r="72" spans="2:12" ht="75" x14ac:dyDescent="0.25">
      <c r="B72" s="199" t="s">
        <v>144</v>
      </c>
      <c r="C72" s="200">
        <v>1</v>
      </c>
      <c r="D72" s="255"/>
      <c r="E72" s="255">
        <v>2</v>
      </c>
      <c r="F72" s="255"/>
      <c r="G72" s="255"/>
      <c r="H72" s="253"/>
      <c r="I72" s="231">
        <f>IF(COUNTBLANK(D72:H72)=4,SUM(D72:G72)*C72,"veuillez entrer une valeur")</f>
        <v>2</v>
      </c>
      <c r="J72" s="293"/>
      <c r="K72" s="293"/>
      <c r="L72" s="293"/>
    </row>
    <row r="73" spans="2:12" ht="94.5" thickBot="1" x14ac:dyDescent="0.3">
      <c r="B73" s="199" t="s">
        <v>145</v>
      </c>
      <c r="C73" s="200">
        <v>1</v>
      </c>
      <c r="D73" s="257"/>
      <c r="E73" s="257">
        <v>2</v>
      </c>
      <c r="F73" s="257"/>
      <c r="G73" s="257"/>
      <c r="H73" s="258"/>
      <c r="I73" s="232">
        <f>IF(COUNTBLANK(D73:H73)=4,SUM(D73:G73)*C73,"veuillez entrer une valeur")</f>
        <v>2</v>
      </c>
      <c r="J73" s="293"/>
      <c r="K73" s="293"/>
      <c r="L73" s="293"/>
    </row>
    <row r="74" spans="2:12" ht="19.5" thickBot="1" x14ac:dyDescent="0.3">
      <c r="B74" s="206" t="s">
        <v>50</v>
      </c>
      <c r="C74" s="180">
        <f>3*C70-IF(H71="x",3*C71,0)-IF(H72="x",3*C72,0)-IF(H73="x",3*C73,0)</f>
        <v>12</v>
      </c>
      <c r="D74" s="203"/>
      <c r="E74" s="203"/>
      <c r="F74" s="207"/>
      <c r="G74" s="208" t="s">
        <v>25</v>
      </c>
      <c r="H74" s="205"/>
      <c r="I74" s="228">
        <f>SUM(I71:I73)</f>
        <v>8</v>
      </c>
      <c r="J74" s="293"/>
      <c r="K74" s="293"/>
      <c r="L74" s="293"/>
    </row>
    <row r="75" spans="2:12" ht="19.5" thickBot="1" x14ac:dyDescent="0.3">
      <c r="B75" s="296"/>
      <c r="C75" s="296"/>
      <c r="D75" s="296"/>
      <c r="E75" s="296"/>
      <c r="F75" s="296"/>
      <c r="G75" s="296"/>
      <c r="H75" s="296"/>
      <c r="I75" s="296"/>
      <c r="J75" s="293"/>
      <c r="K75" s="293"/>
      <c r="L75" s="293"/>
    </row>
    <row r="76" spans="2:12" ht="39" customHeight="1" x14ac:dyDescent="0.25">
      <c r="B76" s="225" t="s">
        <v>52</v>
      </c>
      <c r="C76" s="243">
        <f>SUM(C60+C67+C74)</f>
        <v>51</v>
      </c>
      <c r="D76" s="226">
        <f>SUM(I74+I67+I60)</f>
        <v>34</v>
      </c>
      <c r="E76" s="296"/>
      <c r="F76" s="296"/>
      <c r="G76" s="296"/>
      <c r="H76" s="296"/>
      <c r="I76" s="296"/>
      <c r="J76" s="293"/>
      <c r="K76" s="293"/>
      <c r="L76" s="293"/>
    </row>
    <row r="77" spans="2:12" ht="19.5" thickBot="1" x14ac:dyDescent="0.3">
      <c r="B77" s="476" t="s">
        <v>60</v>
      </c>
      <c r="C77" s="477"/>
      <c r="D77" s="227">
        <f>(D76/C76)*20</f>
        <v>13.333333333333332</v>
      </c>
      <c r="E77" s="296"/>
      <c r="F77" s="296"/>
      <c r="G77" s="296"/>
      <c r="H77" s="296"/>
      <c r="I77" s="296"/>
      <c r="J77" s="293"/>
      <c r="K77" s="293"/>
      <c r="L77" s="293"/>
    </row>
    <row r="78" spans="2:12" ht="18.75" x14ac:dyDescent="0.25">
      <c r="B78" s="294"/>
      <c r="C78" s="300"/>
      <c r="D78" s="296"/>
      <c r="E78" s="296"/>
      <c r="F78" s="296"/>
      <c r="G78" s="296"/>
      <c r="H78" s="296"/>
      <c r="I78" s="296"/>
      <c r="J78" s="293"/>
      <c r="K78" s="293"/>
      <c r="L78" s="293"/>
    </row>
    <row r="80" spans="2:12" ht="26.25" x14ac:dyDescent="0.25">
      <c r="B80" s="287" t="s">
        <v>63</v>
      </c>
      <c r="C80" s="293"/>
      <c r="D80" s="293"/>
      <c r="E80" s="293"/>
      <c r="F80" s="293"/>
      <c r="G80" s="293"/>
      <c r="H80" s="293"/>
      <c r="I80" s="293"/>
      <c r="J80" s="293"/>
      <c r="K80" s="293"/>
      <c r="L80" s="293"/>
    </row>
    <row r="81" spans="2:17" ht="15.75" thickBot="1" x14ac:dyDescent="0.3">
      <c r="B81" s="293"/>
      <c r="C81" s="293"/>
      <c r="D81" s="293"/>
      <c r="E81" s="293"/>
      <c r="F81" s="293"/>
      <c r="G81" s="293"/>
      <c r="H81" s="293"/>
      <c r="I81" s="293"/>
      <c r="J81" s="293"/>
      <c r="K81" s="293"/>
      <c r="L81" s="293"/>
    </row>
    <row r="82" spans="2:17" ht="43.15" customHeight="1" thickBot="1" x14ac:dyDescent="0.3">
      <c r="B82" s="301"/>
      <c r="C82" s="464" t="s">
        <v>65</v>
      </c>
      <c r="D82" s="465"/>
      <c r="E82" s="466"/>
      <c r="F82" s="464" t="s">
        <v>67</v>
      </c>
      <c r="G82" s="465"/>
      <c r="H82" s="466"/>
      <c r="I82" s="464" t="s">
        <v>68</v>
      </c>
      <c r="J82" s="465"/>
      <c r="K82" s="466"/>
      <c r="L82" s="464" t="s">
        <v>69</v>
      </c>
      <c r="M82" s="465"/>
      <c r="N82" s="466"/>
      <c r="O82" s="464" t="s">
        <v>70</v>
      </c>
      <c r="P82" s="465"/>
      <c r="Q82" s="466"/>
    </row>
    <row r="83" spans="2:17" ht="43.15" customHeight="1" x14ac:dyDescent="0.25">
      <c r="B83" s="240" t="s">
        <v>64</v>
      </c>
      <c r="C83" s="467"/>
      <c r="D83" s="510"/>
      <c r="E83" s="511"/>
      <c r="F83" s="470">
        <f>DATE(YEAR(C84)+1,MONTH(C84),DAY(C84))</f>
        <v>44772</v>
      </c>
      <c r="G83" s="471"/>
      <c r="H83" s="472"/>
      <c r="I83" s="470">
        <f>DATE(YEAR(C84)+2,MONTH(C84),DAY(C84))</f>
        <v>45137</v>
      </c>
      <c r="J83" s="471"/>
      <c r="K83" s="472"/>
      <c r="L83" s="470">
        <f>DATE(YEAR(C84)+3,MONTH(C84),DAY(C84))</f>
        <v>45503</v>
      </c>
      <c r="M83" s="471"/>
      <c r="N83" s="472"/>
      <c r="O83" s="470">
        <f>DATE(YEAR(C84)+4,MONTH(C84),DAY(C84))</f>
        <v>45868</v>
      </c>
      <c r="P83" s="471"/>
      <c r="Q83" s="472"/>
    </row>
    <row r="84" spans="2:17" ht="18.75" x14ac:dyDescent="0.25">
      <c r="B84" s="242" t="s">
        <v>26</v>
      </c>
      <c r="C84" s="454">
        <v>44407</v>
      </c>
      <c r="D84" s="452"/>
      <c r="E84" s="453"/>
      <c r="F84" s="454">
        <v>44767</v>
      </c>
      <c r="G84" s="452"/>
      <c r="H84" s="453"/>
      <c r="I84" s="451"/>
      <c r="J84" s="452"/>
      <c r="K84" s="453"/>
      <c r="L84" s="451"/>
      <c r="M84" s="452"/>
      <c r="N84" s="453"/>
      <c r="O84" s="451"/>
      <c r="P84" s="452"/>
      <c r="Q84" s="453"/>
    </row>
    <row r="85" spans="2:17" ht="18.75" x14ac:dyDescent="0.25">
      <c r="B85" s="241" t="s">
        <v>27</v>
      </c>
      <c r="C85" s="541">
        <v>15.29</v>
      </c>
      <c r="D85" s="542"/>
      <c r="E85" s="543"/>
      <c r="F85" s="451">
        <f>D77</f>
        <v>13.333333333333332</v>
      </c>
      <c r="G85" s="452"/>
      <c r="H85" s="453"/>
      <c r="I85" s="451"/>
      <c r="J85" s="452"/>
      <c r="K85" s="453"/>
      <c r="L85" s="451"/>
      <c r="M85" s="452"/>
      <c r="N85" s="453"/>
      <c r="O85" s="451"/>
      <c r="P85" s="452"/>
      <c r="Q85" s="453"/>
    </row>
    <row r="86" spans="2:17" ht="78" customHeight="1" x14ac:dyDescent="0.25">
      <c r="B86" s="242" t="s">
        <v>43</v>
      </c>
      <c r="C86" s="451"/>
      <c r="D86" s="452"/>
      <c r="E86" s="453"/>
      <c r="F86" s="512" t="s">
        <v>388</v>
      </c>
      <c r="G86" s="513"/>
      <c r="H86" s="514"/>
      <c r="I86" s="451"/>
      <c r="J86" s="452"/>
      <c r="K86" s="453"/>
      <c r="L86" s="451"/>
      <c r="M86" s="452"/>
      <c r="N86" s="453"/>
      <c r="O86" s="451"/>
      <c r="P86" s="452"/>
      <c r="Q86" s="453"/>
    </row>
    <row r="87" spans="2:17" ht="21" customHeight="1" x14ac:dyDescent="0.25">
      <c r="B87" s="304"/>
      <c r="C87" s="293"/>
      <c r="D87" s="293"/>
      <c r="E87" s="293"/>
      <c r="F87" s="293"/>
      <c r="G87" s="293"/>
      <c r="H87" s="293"/>
      <c r="I87" s="293"/>
      <c r="J87" s="293"/>
      <c r="K87" s="293"/>
      <c r="L87" s="293"/>
    </row>
  </sheetData>
  <mergeCells count="57">
    <mergeCell ref="C86:E86"/>
    <mergeCell ref="F86:H86"/>
    <mergeCell ref="I86:K86"/>
    <mergeCell ref="L86:N86"/>
    <mergeCell ref="O86:Q86"/>
    <mergeCell ref="C84:E84"/>
    <mergeCell ref="F84:H84"/>
    <mergeCell ref="I84:K84"/>
    <mergeCell ref="L84:N84"/>
    <mergeCell ref="O84:Q84"/>
    <mergeCell ref="C85:E85"/>
    <mergeCell ref="F85:H85"/>
    <mergeCell ref="I85:K85"/>
    <mergeCell ref="L85:N85"/>
    <mergeCell ref="O85:Q85"/>
    <mergeCell ref="O82:Q82"/>
    <mergeCell ref="C83:E83"/>
    <mergeCell ref="F83:H83"/>
    <mergeCell ref="I83:K83"/>
    <mergeCell ref="L83:N83"/>
    <mergeCell ref="O83:Q83"/>
    <mergeCell ref="L82:N82"/>
    <mergeCell ref="B44:I44"/>
    <mergeCell ref="B77:C77"/>
    <mergeCell ref="C82:E82"/>
    <mergeCell ref="F82:H82"/>
    <mergeCell ref="I82:K82"/>
    <mergeCell ref="B29:D29"/>
    <mergeCell ref="E29:G29"/>
    <mergeCell ref="B30:D30"/>
    <mergeCell ref="E30:G30"/>
    <mergeCell ref="B31:D31"/>
    <mergeCell ref="E31:G31"/>
    <mergeCell ref="B26:D26"/>
    <mergeCell ref="E26:G26"/>
    <mergeCell ref="B27:D27"/>
    <mergeCell ref="E27:G27"/>
    <mergeCell ref="B28:D28"/>
    <mergeCell ref="E28:G28"/>
    <mergeCell ref="C19:E19"/>
    <mergeCell ref="G19:I19"/>
    <mergeCell ref="C20:E20"/>
    <mergeCell ref="G20:I20"/>
    <mergeCell ref="C21:E21"/>
    <mergeCell ref="G21:I21"/>
    <mergeCell ref="E13:F13"/>
    <mergeCell ref="H13:I13"/>
    <mergeCell ref="C14:I14"/>
    <mergeCell ref="C15:I15"/>
    <mergeCell ref="C18:E18"/>
    <mergeCell ref="G18:I18"/>
    <mergeCell ref="C4:I4"/>
    <mergeCell ref="C6:E6"/>
    <mergeCell ref="G6:I6"/>
    <mergeCell ref="B9:C9"/>
    <mergeCell ref="F9:I10"/>
    <mergeCell ref="B10:C10"/>
  </mergeCells>
  <conditionalFormatting sqref="I58:I59 I64:I66 I71:I73">
    <cfRule type="cellIs" dxfId="85" priority="8" operator="equal">
      <formula>"veuillez entrer une valeur"</formula>
    </cfRule>
  </conditionalFormatting>
  <conditionalFormatting sqref="C84:E84">
    <cfRule type="cellIs" dxfId="84" priority="5" operator="equal">
      <formula>"veuillez saisir ici une date"</formula>
    </cfRule>
  </conditionalFormatting>
  <conditionalFormatting sqref="C84:E84">
    <cfRule type="cellIs" dxfId="83" priority="1" operator="equal">
      <formula>"veuillez saisir ici une date"</formula>
    </cfRule>
  </conditionalFormatting>
  <dataValidations count="1">
    <dataValidation type="list" allowBlank="1" showInputMessage="1" showErrorMessage="1" sqref="C7:E7">
      <formula1>"Fournisseur,Prestataire de Service"</formula1>
    </dataValidation>
  </dataValidations>
  <pageMargins left="0.7" right="0.7" top="0.75" bottom="0.75" header="0.3" footer="0.3"/>
  <pageSetup paperSize="9" scale="5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87"/>
  <sheetViews>
    <sheetView topLeftCell="A72" zoomScale="60" zoomScaleNormal="60" zoomScalePageLayoutView="27" workbookViewId="0">
      <selection activeCell="F86" sqref="F86:H86"/>
    </sheetView>
  </sheetViews>
  <sheetFormatPr baseColWidth="10" defaultColWidth="11.42578125" defaultRowHeight="15" x14ac:dyDescent="0.25"/>
  <cols>
    <col min="1" max="1" width="6.28515625" style="286" customWidth="1"/>
    <col min="2" max="2" width="25.85546875" style="286" customWidth="1"/>
    <col min="3" max="3" width="17.5703125" style="286" customWidth="1"/>
    <col min="4" max="4" width="20.42578125" style="286" customWidth="1"/>
    <col min="5" max="5" width="17.7109375" style="286" customWidth="1"/>
    <col min="6" max="6" width="20.7109375" style="286" customWidth="1"/>
    <col min="7" max="8" width="18" style="286" customWidth="1"/>
    <col min="9" max="9" width="16.85546875" style="286" customWidth="1"/>
    <col min="10" max="10" width="17.42578125" style="286" customWidth="1"/>
    <col min="11" max="11" width="17.7109375" style="286" customWidth="1"/>
    <col min="12" max="12" width="17" style="286" customWidth="1"/>
    <col min="13" max="13" width="11.42578125" style="286"/>
    <col min="14" max="14" width="13.7109375" style="286" customWidth="1"/>
    <col min="15" max="15" width="15.85546875" style="286" customWidth="1"/>
    <col min="16" max="16" width="14.7109375" style="286" customWidth="1"/>
    <col min="17" max="17" width="16.7109375" style="286" customWidth="1"/>
    <col min="18" max="16384" width="11.42578125" style="286"/>
  </cols>
  <sheetData>
    <row r="2" spans="2:10" ht="24" customHeight="1" x14ac:dyDescent="0.25">
      <c r="B2" s="287" t="s">
        <v>37</v>
      </c>
      <c r="C2" s="288"/>
      <c r="D2" s="288"/>
      <c r="E2" s="288"/>
    </row>
    <row r="3" spans="2:10" ht="15.75" thickBot="1" x14ac:dyDescent="0.3">
      <c r="B3" s="289"/>
      <c r="C3" s="288"/>
      <c r="D3" s="288"/>
      <c r="E3" s="288"/>
    </row>
    <row r="4" spans="2:10" ht="31.9" customHeight="1" thickBot="1" x14ac:dyDescent="0.3">
      <c r="B4" s="244" t="s">
        <v>1</v>
      </c>
      <c r="C4" s="551" t="s">
        <v>223</v>
      </c>
      <c r="D4" s="552"/>
      <c r="E4" s="552"/>
      <c r="F4" s="552"/>
      <c r="G4" s="552"/>
      <c r="H4" s="552"/>
      <c r="I4" s="553"/>
      <c r="J4" s="270"/>
    </row>
    <row r="5" spans="2:10" ht="15.75" thickBot="1" x14ac:dyDescent="0.3"/>
    <row r="6" spans="2:10" ht="52.15" customHeight="1" thickBot="1" x14ac:dyDescent="0.3">
      <c r="B6" s="244" t="s">
        <v>66</v>
      </c>
      <c r="C6" s="554">
        <v>44147</v>
      </c>
      <c r="D6" s="555"/>
      <c r="E6" s="556"/>
      <c r="F6" s="285" t="s">
        <v>71</v>
      </c>
      <c r="G6" s="516">
        <v>43953</v>
      </c>
      <c r="H6" s="517"/>
      <c r="I6" s="518"/>
    </row>
    <row r="7" spans="2:10" ht="19.5" thickBot="1" x14ac:dyDescent="0.3">
      <c r="B7" s="290"/>
      <c r="C7" s="290"/>
      <c r="D7" s="290"/>
      <c r="E7" s="290"/>
      <c r="J7" s="288"/>
    </row>
    <row r="8" spans="2:10" ht="28.15" customHeight="1" thickBot="1" x14ac:dyDescent="0.3">
      <c r="B8" s="184" t="s">
        <v>28</v>
      </c>
      <c r="C8" s="185"/>
      <c r="D8" s="186"/>
      <c r="F8" s="184" t="s">
        <v>0</v>
      </c>
      <c r="G8" s="185"/>
      <c r="H8" s="185"/>
      <c r="I8" s="186"/>
      <c r="J8" s="302"/>
    </row>
    <row r="9" spans="2:10" ht="18.75" customHeight="1" thickBot="1" x14ac:dyDescent="0.3">
      <c r="B9" s="501" t="s">
        <v>29</v>
      </c>
      <c r="C9" s="502"/>
      <c r="D9" s="357" t="s">
        <v>214</v>
      </c>
      <c r="E9" s="291"/>
      <c r="F9" s="519" t="s">
        <v>224</v>
      </c>
      <c r="G9" s="520"/>
      <c r="H9" s="520"/>
      <c r="I9" s="521"/>
      <c r="J9" s="303"/>
    </row>
    <row r="10" spans="2:10" ht="26.25" thickBot="1" x14ac:dyDescent="0.3">
      <c r="B10" s="505" t="s">
        <v>30</v>
      </c>
      <c r="C10" s="506"/>
      <c r="D10" s="357"/>
      <c r="E10" s="291"/>
      <c r="F10" s="522"/>
      <c r="G10" s="523"/>
      <c r="H10" s="523"/>
      <c r="I10" s="524"/>
      <c r="J10" s="303"/>
    </row>
    <row r="11" spans="2:10" ht="15.75" thickBot="1" x14ac:dyDescent="0.3">
      <c r="B11" s="288"/>
      <c r="C11" s="288"/>
      <c r="D11" s="288"/>
      <c r="E11" s="288"/>
      <c r="F11" s="288"/>
      <c r="J11" s="288"/>
    </row>
    <row r="12" spans="2:10" ht="24.6" customHeight="1" thickBot="1" x14ac:dyDescent="0.3">
      <c r="B12" s="184" t="s">
        <v>44</v>
      </c>
      <c r="C12" s="185"/>
      <c r="D12" s="185"/>
      <c r="E12" s="185"/>
      <c r="F12" s="185"/>
      <c r="G12" s="185"/>
      <c r="H12" s="185"/>
      <c r="I12" s="186"/>
      <c r="J12" s="302"/>
    </row>
    <row r="13" spans="2:10" ht="18.75" x14ac:dyDescent="0.25">
      <c r="B13" s="353" t="s">
        <v>31</v>
      </c>
      <c r="C13" s="183" t="s">
        <v>126</v>
      </c>
      <c r="D13" s="354" t="s">
        <v>32</v>
      </c>
      <c r="E13" s="488" t="s">
        <v>225</v>
      </c>
      <c r="F13" s="489"/>
      <c r="G13" s="354" t="s">
        <v>33</v>
      </c>
      <c r="H13" s="488" t="s">
        <v>226</v>
      </c>
      <c r="I13" s="472"/>
      <c r="J13" s="270"/>
    </row>
    <row r="14" spans="2:10" ht="18.75" x14ac:dyDescent="0.25">
      <c r="B14" s="187" t="s">
        <v>34</v>
      </c>
      <c r="C14" s="490" t="s">
        <v>227</v>
      </c>
      <c r="D14" s="452"/>
      <c r="E14" s="452"/>
      <c r="F14" s="452"/>
      <c r="G14" s="452"/>
      <c r="H14" s="452"/>
      <c r="I14" s="453"/>
      <c r="J14" s="270"/>
    </row>
    <row r="15" spans="2:10" ht="19.5" thickBot="1" x14ac:dyDescent="0.3">
      <c r="B15" s="356" t="s">
        <v>35</v>
      </c>
      <c r="C15" s="491"/>
      <c r="D15" s="479"/>
      <c r="E15" s="479"/>
      <c r="F15" s="479"/>
      <c r="G15" s="479"/>
      <c r="H15" s="479"/>
      <c r="I15" s="480"/>
      <c r="J15" s="270"/>
    </row>
    <row r="16" spans="2:10" ht="19.5" thickBot="1" x14ac:dyDescent="0.3">
      <c r="B16" s="292"/>
      <c r="C16" s="290"/>
      <c r="D16" s="290"/>
      <c r="E16" s="290"/>
      <c r="F16" s="290"/>
      <c r="G16" s="290"/>
      <c r="H16" s="290"/>
      <c r="I16" s="290"/>
      <c r="J16" s="288"/>
    </row>
    <row r="17" spans="2:12" ht="24" customHeight="1" thickBot="1" x14ac:dyDescent="0.3">
      <c r="B17" s="262" t="s">
        <v>89</v>
      </c>
      <c r="C17" s="263"/>
      <c r="D17" s="263"/>
      <c r="E17" s="264"/>
      <c r="F17" s="184" t="s">
        <v>36</v>
      </c>
      <c r="G17" s="185"/>
      <c r="H17" s="185"/>
      <c r="I17" s="186"/>
      <c r="J17" s="302"/>
    </row>
    <row r="18" spans="2:12" ht="18.75" x14ac:dyDescent="0.25">
      <c r="B18" s="188" t="s">
        <v>38</v>
      </c>
      <c r="C18" s="492" t="s">
        <v>228</v>
      </c>
      <c r="D18" s="493"/>
      <c r="E18" s="494"/>
      <c r="F18" s="260" t="s">
        <v>38</v>
      </c>
      <c r="G18" s="492"/>
      <c r="H18" s="493"/>
      <c r="I18" s="494"/>
      <c r="J18" s="288"/>
    </row>
    <row r="19" spans="2:12" ht="18.75" x14ac:dyDescent="0.25">
      <c r="B19" s="189" t="s">
        <v>41</v>
      </c>
      <c r="C19" s="481" t="s">
        <v>113</v>
      </c>
      <c r="D19" s="482"/>
      <c r="E19" s="483"/>
      <c r="F19" s="260" t="s">
        <v>41</v>
      </c>
      <c r="G19" s="481"/>
      <c r="H19" s="482"/>
      <c r="I19" s="483"/>
      <c r="J19" s="288"/>
    </row>
    <row r="20" spans="2:12" ht="18.75" x14ac:dyDescent="0.25">
      <c r="B20" s="189" t="s">
        <v>39</v>
      </c>
      <c r="C20" s="484">
        <v>779363988</v>
      </c>
      <c r="D20" s="482"/>
      <c r="E20" s="483"/>
      <c r="F20" s="260" t="s">
        <v>39</v>
      </c>
      <c r="G20" s="481"/>
      <c r="H20" s="482"/>
      <c r="I20" s="483"/>
      <c r="J20" s="288"/>
    </row>
    <row r="21" spans="2:12" ht="19.5" thickBot="1" x14ac:dyDescent="0.3">
      <c r="B21" s="305" t="s">
        <v>40</v>
      </c>
      <c r="C21" s="509"/>
      <c r="D21" s="486"/>
      <c r="E21" s="487"/>
      <c r="F21" s="261" t="s">
        <v>40</v>
      </c>
      <c r="G21" s="509"/>
      <c r="H21" s="486"/>
      <c r="I21" s="487"/>
      <c r="J21" s="288"/>
    </row>
    <row r="22" spans="2:12" x14ac:dyDescent="0.25">
      <c r="B22" s="293"/>
      <c r="C22" s="293"/>
      <c r="D22" s="293"/>
      <c r="E22" s="293"/>
      <c r="F22" s="293"/>
      <c r="G22" s="293"/>
      <c r="H22" s="293"/>
      <c r="I22" s="293"/>
      <c r="J22" s="293"/>
      <c r="K22" s="293"/>
      <c r="L22" s="293"/>
    </row>
    <row r="23" spans="2:12" ht="26.25" x14ac:dyDescent="0.25">
      <c r="B23" s="287" t="s">
        <v>62</v>
      </c>
      <c r="C23" s="293"/>
      <c r="D23" s="293"/>
      <c r="E23" s="293"/>
      <c r="F23" s="293"/>
      <c r="G23" s="293"/>
      <c r="I23" s="293"/>
      <c r="J23" s="293"/>
      <c r="K23" s="293"/>
      <c r="L23" s="293"/>
    </row>
    <row r="24" spans="2:12" ht="15.75" thickBot="1" x14ac:dyDescent="0.3"/>
    <row r="25" spans="2:12" ht="18.75" x14ac:dyDescent="0.25">
      <c r="B25" s="209" t="s">
        <v>48</v>
      </c>
      <c r="C25" s="210"/>
      <c r="D25" s="211"/>
      <c r="E25" s="238" t="s">
        <v>47</v>
      </c>
      <c r="F25" s="210"/>
      <c r="G25" s="211"/>
      <c r="I25" s="294"/>
    </row>
    <row r="26" spans="2:12" ht="18.75" x14ac:dyDescent="0.25">
      <c r="B26" s="451"/>
      <c r="C26" s="452"/>
      <c r="D26" s="453"/>
      <c r="E26" s="451"/>
      <c r="F26" s="452"/>
      <c r="G26" s="453"/>
      <c r="I26" s="294"/>
    </row>
    <row r="27" spans="2:12" ht="18.75" x14ac:dyDescent="0.25">
      <c r="B27" s="451"/>
      <c r="C27" s="452"/>
      <c r="D27" s="453"/>
      <c r="E27" s="451"/>
      <c r="F27" s="452"/>
      <c r="G27" s="453"/>
      <c r="I27" s="295"/>
    </row>
    <row r="28" spans="2:12" ht="18.75" x14ac:dyDescent="0.25">
      <c r="B28" s="451"/>
      <c r="C28" s="452"/>
      <c r="D28" s="453"/>
      <c r="E28" s="451"/>
      <c r="F28" s="452"/>
      <c r="G28" s="453"/>
      <c r="I28" s="294"/>
    </row>
    <row r="29" spans="2:12" ht="18.75" x14ac:dyDescent="0.25">
      <c r="B29" s="451"/>
      <c r="C29" s="452"/>
      <c r="D29" s="453"/>
      <c r="E29" s="451"/>
      <c r="F29" s="452"/>
      <c r="G29" s="453"/>
      <c r="I29" s="294"/>
    </row>
    <row r="30" spans="2:12" ht="18.75" x14ac:dyDescent="0.25">
      <c r="B30" s="451"/>
      <c r="C30" s="452"/>
      <c r="D30" s="453"/>
      <c r="E30" s="451"/>
      <c r="F30" s="452"/>
      <c r="G30" s="453"/>
      <c r="I30" s="294"/>
    </row>
    <row r="31" spans="2:12" ht="19.5" thickBot="1" x14ac:dyDescent="0.3">
      <c r="B31" s="478"/>
      <c r="C31" s="479"/>
      <c r="D31" s="480"/>
      <c r="E31" s="478"/>
      <c r="F31" s="479"/>
      <c r="G31" s="480"/>
      <c r="I31" s="294"/>
    </row>
    <row r="32" spans="2:12" ht="19.5" thickBot="1" x14ac:dyDescent="0.3">
      <c r="B32" s="294"/>
      <c r="C32" s="294"/>
      <c r="D32" s="294"/>
      <c r="E32" s="294"/>
      <c r="F32" s="294"/>
      <c r="G32" s="294"/>
      <c r="I32" s="294"/>
    </row>
    <row r="33" spans="2:12" ht="19.5" thickBot="1" x14ac:dyDescent="0.3">
      <c r="B33" s="184" t="s">
        <v>49</v>
      </c>
      <c r="C33" s="212"/>
      <c r="D33" s="212"/>
      <c r="E33" s="212"/>
      <c r="F33" s="212"/>
      <c r="G33" s="213"/>
      <c r="I33" s="294"/>
    </row>
    <row r="34" spans="2:12" ht="18.75" x14ac:dyDescent="0.25">
      <c r="B34" s="265"/>
      <c r="C34" s="351"/>
      <c r="D34" s="351"/>
      <c r="E34" s="351"/>
      <c r="F34" s="351"/>
      <c r="G34" s="352"/>
      <c r="I34" s="294"/>
    </row>
    <row r="35" spans="2:12" ht="18.75" x14ac:dyDescent="0.25">
      <c r="B35" s="239"/>
      <c r="C35" s="347"/>
      <c r="D35" s="347"/>
      <c r="E35" s="347"/>
      <c r="F35" s="347"/>
      <c r="G35" s="348"/>
      <c r="I35" s="294"/>
    </row>
    <row r="36" spans="2:12" ht="18.75" x14ac:dyDescent="0.25">
      <c r="B36" s="239"/>
      <c r="C36" s="347"/>
      <c r="D36" s="347"/>
      <c r="E36" s="347"/>
      <c r="F36" s="347"/>
      <c r="G36" s="348"/>
      <c r="I36" s="294"/>
    </row>
    <row r="37" spans="2:12" ht="18.75" x14ac:dyDescent="0.25">
      <c r="B37" s="239"/>
      <c r="C37" s="347"/>
      <c r="D37" s="347"/>
      <c r="E37" s="347"/>
      <c r="F37" s="347"/>
      <c r="G37" s="348"/>
      <c r="I37" s="294"/>
    </row>
    <row r="38" spans="2:12" ht="19.5" thickBot="1" x14ac:dyDescent="0.3">
      <c r="B38" s="355"/>
      <c r="C38" s="349"/>
      <c r="D38" s="349"/>
      <c r="E38" s="349"/>
      <c r="F38" s="349"/>
      <c r="G38" s="350"/>
      <c r="I38" s="294"/>
    </row>
    <row r="39" spans="2:12" ht="18.75" x14ac:dyDescent="0.25">
      <c r="B39" s="294"/>
      <c r="C39" s="294"/>
      <c r="D39" s="294"/>
      <c r="E39" s="294"/>
      <c r="F39" s="294"/>
      <c r="G39" s="294"/>
      <c r="I39" s="294"/>
    </row>
    <row r="40" spans="2:12" ht="21" customHeight="1" x14ac:dyDescent="0.25">
      <c r="B40" s="287" t="s">
        <v>61</v>
      </c>
      <c r="C40" s="293"/>
      <c r="D40" s="293"/>
      <c r="E40" s="293"/>
      <c r="F40" s="293"/>
      <c r="G40" s="293"/>
      <c r="H40" s="293"/>
      <c r="I40" s="293"/>
      <c r="J40" s="293"/>
      <c r="K40" s="293"/>
      <c r="L40" s="293"/>
    </row>
    <row r="41" spans="2:12" ht="21" customHeight="1" x14ac:dyDescent="0.25">
      <c r="B41" s="297"/>
      <c r="C41" s="293"/>
      <c r="D41" s="293"/>
      <c r="E41" s="293"/>
      <c r="F41" s="293"/>
      <c r="G41" s="293"/>
      <c r="H41" s="293"/>
      <c r="I41" s="293"/>
      <c r="J41" s="293"/>
      <c r="K41" s="293"/>
      <c r="L41" s="293"/>
    </row>
    <row r="42" spans="2:12" ht="23.25" x14ac:dyDescent="0.25">
      <c r="B42" s="298" t="s">
        <v>57</v>
      </c>
      <c r="C42" s="296"/>
      <c r="D42" s="296"/>
      <c r="E42" s="296"/>
      <c r="F42" s="296"/>
      <c r="G42" s="296"/>
      <c r="H42" s="296"/>
      <c r="I42" s="293"/>
      <c r="J42" s="293"/>
      <c r="K42" s="293"/>
      <c r="L42" s="293"/>
    </row>
    <row r="43" spans="2:12" ht="19.5" thickBot="1" x14ac:dyDescent="0.3">
      <c r="B43" s="290"/>
      <c r="C43" s="296"/>
      <c r="D43" s="296"/>
      <c r="E43" s="296"/>
      <c r="F43" s="296"/>
      <c r="G43" s="296"/>
      <c r="H43" s="296"/>
      <c r="I43" s="293"/>
      <c r="J43" s="293"/>
      <c r="K43" s="293"/>
      <c r="L43" s="293"/>
    </row>
    <row r="44" spans="2:12" ht="19.5" thickBot="1" x14ac:dyDescent="0.3">
      <c r="B44" s="473" t="s">
        <v>58</v>
      </c>
      <c r="C44" s="474"/>
      <c r="D44" s="474"/>
      <c r="E44" s="474"/>
      <c r="F44" s="474"/>
      <c r="G44" s="474"/>
      <c r="H44" s="474"/>
      <c r="I44" s="475"/>
      <c r="J44" s="293"/>
      <c r="K44" s="293"/>
      <c r="L44" s="293"/>
    </row>
    <row r="45" spans="2:12" ht="14.45" customHeight="1" x14ac:dyDescent="0.25">
      <c r="B45" s="266"/>
      <c r="C45" s="267"/>
      <c r="D45" s="267"/>
      <c r="E45" s="267"/>
      <c r="F45" s="267"/>
      <c r="G45" s="267"/>
      <c r="H45" s="267"/>
      <c r="I45" s="268"/>
      <c r="J45" s="293"/>
      <c r="K45" s="293"/>
      <c r="L45" s="293"/>
    </row>
    <row r="46" spans="2:12" ht="14.45" customHeight="1" x14ac:dyDescent="0.25">
      <c r="B46" s="269"/>
      <c r="C46" s="270"/>
      <c r="D46" s="270"/>
      <c r="E46" s="270"/>
      <c r="F46" s="270"/>
      <c r="G46" s="270"/>
      <c r="H46" s="270"/>
      <c r="I46" s="271"/>
      <c r="J46" s="293"/>
      <c r="K46" s="293"/>
      <c r="L46" s="293"/>
    </row>
    <row r="47" spans="2:12" ht="14.45" customHeight="1" x14ac:dyDescent="0.25">
      <c r="B47" s="269"/>
      <c r="C47" s="270"/>
      <c r="D47" s="270"/>
      <c r="E47" s="270"/>
      <c r="F47" s="270"/>
      <c r="G47" s="270"/>
      <c r="H47" s="270"/>
      <c r="I47" s="271"/>
      <c r="J47" s="293"/>
      <c r="K47" s="293"/>
      <c r="L47" s="293"/>
    </row>
    <row r="48" spans="2:12" ht="14.45" customHeight="1" x14ac:dyDescent="0.25">
      <c r="B48" s="269"/>
      <c r="C48" s="270"/>
      <c r="D48" s="270"/>
      <c r="E48" s="270"/>
      <c r="F48" s="270"/>
      <c r="G48" s="270"/>
      <c r="H48" s="270"/>
      <c r="I48" s="271"/>
      <c r="J48" s="293"/>
      <c r="K48" s="293"/>
      <c r="L48" s="293"/>
    </row>
    <row r="49" spans="2:12" ht="21" customHeight="1" thickBot="1" x14ac:dyDescent="0.3">
      <c r="B49" s="272"/>
      <c r="C49" s="273"/>
      <c r="D49" s="273"/>
      <c r="E49" s="273"/>
      <c r="F49" s="273"/>
      <c r="G49" s="273"/>
      <c r="H49" s="273"/>
      <c r="I49" s="274"/>
      <c r="J49" s="293"/>
      <c r="K49" s="293"/>
      <c r="L49" s="293"/>
    </row>
    <row r="50" spans="2:12" ht="21" x14ac:dyDescent="0.25">
      <c r="B50" s="297"/>
      <c r="C50" s="293"/>
      <c r="D50" s="293"/>
      <c r="E50" s="293"/>
      <c r="F50" s="293"/>
      <c r="G50" s="293"/>
      <c r="H50" s="293"/>
      <c r="I50" s="293"/>
      <c r="J50" s="293"/>
      <c r="K50" s="293"/>
      <c r="L50" s="293"/>
    </row>
    <row r="51" spans="2:12" ht="39.6" customHeight="1" x14ac:dyDescent="0.25">
      <c r="B51" s="298" t="s">
        <v>46</v>
      </c>
      <c r="C51" s="296"/>
      <c r="E51" s="294"/>
      <c r="F51" s="296"/>
      <c r="G51" s="296"/>
      <c r="H51" s="296"/>
      <c r="I51" s="296"/>
      <c r="J51" s="293"/>
      <c r="K51" s="293"/>
      <c r="L51" s="293"/>
    </row>
    <row r="52" spans="2:12" ht="19.5" thickBot="1" x14ac:dyDescent="0.3">
      <c r="B52" s="299"/>
      <c r="C52" s="296"/>
      <c r="D52" s="296"/>
      <c r="E52" s="296"/>
      <c r="F52" s="296"/>
      <c r="G52" s="296"/>
      <c r="H52" s="296"/>
      <c r="I52" s="296"/>
      <c r="J52" s="293"/>
      <c r="K52" s="293"/>
      <c r="L52" s="293"/>
    </row>
    <row r="53" spans="2:12" ht="37.5" x14ac:dyDescent="0.25">
      <c r="B53" s="296"/>
      <c r="C53" s="296"/>
      <c r="D53" s="245" t="s">
        <v>21</v>
      </c>
      <c r="E53" s="246" t="s">
        <v>22</v>
      </c>
      <c r="F53" s="247" t="s">
        <v>23</v>
      </c>
      <c r="G53" s="248" t="s">
        <v>24</v>
      </c>
      <c r="H53" s="300"/>
      <c r="I53" s="296"/>
      <c r="J53" s="293"/>
      <c r="K53" s="293"/>
      <c r="L53" s="293"/>
    </row>
    <row r="54" spans="2:12" ht="38.25" thickBot="1" x14ac:dyDescent="0.3">
      <c r="B54" s="296"/>
      <c r="C54" s="296"/>
      <c r="D54" s="249" t="s">
        <v>4</v>
      </c>
      <c r="E54" s="250" t="s">
        <v>3</v>
      </c>
      <c r="F54" s="251" t="s">
        <v>5</v>
      </c>
      <c r="G54" s="252" t="s">
        <v>6</v>
      </c>
      <c r="H54" s="300"/>
      <c r="I54" s="296"/>
      <c r="J54" s="293"/>
      <c r="K54" s="293"/>
      <c r="L54" s="293"/>
    </row>
    <row r="55" spans="2:12" ht="19.5" thickBot="1" x14ac:dyDescent="0.3">
      <c r="B55" s="296"/>
      <c r="C55" s="296"/>
      <c r="D55" s="296"/>
      <c r="E55" s="296"/>
      <c r="F55" s="296"/>
      <c r="G55" s="296"/>
      <c r="H55" s="296"/>
      <c r="I55" s="296"/>
      <c r="J55" s="293"/>
      <c r="K55" s="293"/>
      <c r="L55" s="293"/>
    </row>
    <row r="56" spans="2:12" ht="34.9" customHeight="1" x14ac:dyDescent="0.25">
      <c r="B56" s="194" t="s">
        <v>7</v>
      </c>
      <c r="C56" s="234" t="s">
        <v>56</v>
      </c>
      <c r="D56" s="219" t="s">
        <v>8</v>
      </c>
      <c r="E56" s="221" t="s">
        <v>2</v>
      </c>
      <c r="F56" s="223" t="s">
        <v>9</v>
      </c>
      <c r="G56" s="216" t="s">
        <v>10</v>
      </c>
      <c r="H56" s="216" t="s">
        <v>51</v>
      </c>
      <c r="I56" s="229" t="s">
        <v>11</v>
      </c>
      <c r="J56" s="293"/>
      <c r="K56" s="293"/>
      <c r="L56" s="293"/>
    </row>
    <row r="57" spans="2:12" ht="40.9" customHeight="1" x14ac:dyDescent="0.25">
      <c r="B57" s="181"/>
      <c r="C57" s="235">
        <f>SUM(C58:C59)</f>
        <v>7</v>
      </c>
      <c r="D57" s="220" t="s">
        <v>12</v>
      </c>
      <c r="E57" s="222" t="s">
        <v>13</v>
      </c>
      <c r="F57" s="224" t="s">
        <v>14</v>
      </c>
      <c r="G57" s="217" t="s">
        <v>15</v>
      </c>
      <c r="H57" s="217" t="s">
        <v>53</v>
      </c>
      <c r="I57" s="230"/>
      <c r="J57" s="293"/>
      <c r="K57" s="293"/>
      <c r="L57" s="293"/>
    </row>
    <row r="58" spans="2:12" ht="37.5" x14ac:dyDescent="0.25">
      <c r="B58" s="199" t="s">
        <v>142</v>
      </c>
      <c r="C58" s="200">
        <v>4</v>
      </c>
      <c r="D58" s="253"/>
      <c r="E58" s="253">
        <v>2</v>
      </c>
      <c r="F58" s="253"/>
      <c r="G58" s="253"/>
      <c r="H58" s="253"/>
      <c r="I58" s="231">
        <f>IF(COUNTBLANK(D58:H58)=4,SUM(D58:G58)*C58,"veuillez entrer une valeur")</f>
        <v>8</v>
      </c>
      <c r="J58" s="293"/>
      <c r="L58" s="293"/>
    </row>
    <row r="59" spans="2:12" ht="39" customHeight="1" thickBot="1" x14ac:dyDescent="0.3">
      <c r="B59" s="201" t="s">
        <v>16</v>
      </c>
      <c r="C59" s="202">
        <v>3</v>
      </c>
      <c r="D59" s="254"/>
      <c r="E59" s="254">
        <v>2</v>
      </c>
      <c r="F59" s="254"/>
      <c r="G59" s="254"/>
      <c r="H59" s="254"/>
      <c r="I59" s="232">
        <f>IF(COUNTBLANK(D59:H59)=4,SUM(D59:G59)*C59,"veuillez entrer une valeur")</f>
        <v>6</v>
      </c>
      <c r="J59" s="293"/>
      <c r="K59" s="293"/>
      <c r="L59" s="293"/>
    </row>
    <row r="60" spans="2:12" ht="19.5" thickBot="1" x14ac:dyDescent="0.3">
      <c r="B60" s="206" t="s">
        <v>50</v>
      </c>
      <c r="C60" s="180">
        <f>3*C57-IF(H58="x",3*C58,0)-IF(H59="x",3*C59,0)</f>
        <v>21</v>
      </c>
      <c r="D60" s="203"/>
      <c r="E60" s="203"/>
      <c r="F60" s="204"/>
      <c r="G60" s="205" t="s">
        <v>25</v>
      </c>
      <c r="H60" s="205"/>
      <c r="I60" s="228">
        <f>SUM(I58:I59)</f>
        <v>14</v>
      </c>
      <c r="J60" s="293"/>
      <c r="K60" s="293"/>
      <c r="L60" s="293"/>
    </row>
    <row r="61" spans="2:12" ht="15.75" thickBot="1" x14ac:dyDescent="0.3">
      <c r="B61" s="293"/>
      <c r="C61" s="293"/>
      <c r="D61" s="293"/>
      <c r="E61" s="293"/>
      <c r="F61" s="293"/>
      <c r="G61" s="293"/>
      <c r="H61" s="293"/>
      <c r="I61" s="293"/>
      <c r="J61" s="293"/>
      <c r="K61" s="293"/>
      <c r="L61" s="293"/>
    </row>
    <row r="62" spans="2:12" ht="37.5" x14ac:dyDescent="0.25">
      <c r="B62" s="194" t="s">
        <v>17</v>
      </c>
      <c r="C62" s="236" t="s">
        <v>56</v>
      </c>
      <c r="D62" s="190" t="s">
        <v>8</v>
      </c>
      <c r="E62" s="191" t="s">
        <v>2</v>
      </c>
      <c r="F62" s="192" t="s">
        <v>9</v>
      </c>
      <c r="G62" s="214" t="s">
        <v>10</v>
      </c>
      <c r="H62" s="216" t="s">
        <v>51</v>
      </c>
      <c r="I62" s="229" t="s">
        <v>11</v>
      </c>
      <c r="J62" s="293"/>
      <c r="K62" s="293"/>
      <c r="L62" s="293"/>
    </row>
    <row r="63" spans="2:12" ht="37.5" x14ac:dyDescent="0.25">
      <c r="B63" s="181"/>
      <c r="C63" s="237">
        <f>SUM(C64:C66)</f>
        <v>6</v>
      </c>
      <c r="D63" s="195" t="s">
        <v>12</v>
      </c>
      <c r="E63" s="196" t="s">
        <v>13</v>
      </c>
      <c r="F63" s="197" t="s">
        <v>14</v>
      </c>
      <c r="G63" s="215" t="s">
        <v>15</v>
      </c>
      <c r="H63" s="218" t="s">
        <v>54</v>
      </c>
      <c r="I63" s="233"/>
      <c r="J63" s="293"/>
      <c r="K63" s="293"/>
      <c r="L63" s="293"/>
    </row>
    <row r="64" spans="2:12" ht="18.75" x14ac:dyDescent="0.25">
      <c r="B64" s="199" t="s">
        <v>18</v>
      </c>
      <c r="C64" s="200">
        <v>3</v>
      </c>
      <c r="D64" s="255"/>
      <c r="E64" s="255">
        <v>2</v>
      </c>
      <c r="F64" s="255"/>
      <c r="G64" s="255"/>
      <c r="H64" s="256"/>
      <c r="I64" s="231">
        <f>IF(COUNTBLANK(D64:H64)=4,SUM(D64:G64)*C64,"veuillez entrer une valeur")</f>
        <v>6</v>
      </c>
      <c r="J64" s="293"/>
      <c r="K64" s="293"/>
      <c r="L64" s="293"/>
    </row>
    <row r="65" spans="2:12" ht="18.75" x14ac:dyDescent="0.25">
      <c r="B65" s="199" t="s">
        <v>42</v>
      </c>
      <c r="C65" s="200">
        <v>2</v>
      </c>
      <c r="D65" s="255"/>
      <c r="E65" s="255">
        <v>2</v>
      </c>
      <c r="F65" s="255"/>
      <c r="G65" s="255"/>
      <c r="H65" s="253"/>
      <c r="I65" s="231">
        <f>IF(COUNTBLANK(D65:H65)=4,SUM(D65:G65)*C65,"veuillez entrer une valeur")</f>
        <v>4</v>
      </c>
      <c r="J65" s="293"/>
      <c r="K65" s="293"/>
      <c r="L65" s="293"/>
    </row>
    <row r="66" spans="2:12" ht="38.25" thickBot="1" x14ac:dyDescent="0.3">
      <c r="B66" s="199" t="s">
        <v>19</v>
      </c>
      <c r="C66" s="200">
        <v>1</v>
      </c>
      <c r="D66" s="257"/>
      <c r="E66" s="257">
        <v>2</v>
      </c>
      <c r="F66" s="257"/>
      <c r="G66" s="257"/>
      <c r="H66" s="258"/>
      <c r="I66" s="232">
        <f>IF(COUNTBLANK(D66:H66)=4,SUM(D66:G66)*C66,"veuillez entrer une valeur")</f>
        <v>2</v>
      </c>
      <c r="J66" s="293"/>
      <c r="K66" s="293"/>
      <c r="L66" s="293"/>
    </row>
    <row r="67" spans="2:12" ht="19.5" thickBot="1" x14ac:dyDescent="0.3">
      <c r="B67" s="206" t="s">
        <v>50</v>
      </c>
      <c r="C67" s="180">
        <f>3*C63-IF(H64="x",3*C64,0)-IF(H65="x",3*C65,0)-IF(H66="x",3*C66,0)</f>
        <v>18</v>
      </c>
      <c r="D67" s="203"/>
      <c r="E67" s="203"/>
      <c r="F67" s="207"/>
      <c r="G67" s="208" t="s">
        <v>25</v>
      </c>
      <c r="H67" s="205"/>
      <c r="I67" s="228">
        <f>SUM(I64:I66)</f>
        <v>12</v>
      </c>
      <c r="J67" s="293"/>
      <c r="K67" s="293"/>
      <c r="L67" s="293"/>
    </row>
    <row r="68" spans="2:12" ht="18.600000000000001" customHeight="1" thickBot="1" x14ac:dyDescent="0.3">
      <c r="B68" s="296"/>
      <c r="C68" s="296"/>
      <c r="D68" s="296"/>
      <c r="E68" s="296"/>
      <c r="F68" s="296"/>
      <c r="G68" s="296"/>
      <c r="H68" s="296"/>
      <c r="I68" s="296"/>
      <c r="J68" s="293"/>
      <c r="K68" s="293"/>
      <c r="L68" s="293"/>
    </row>
    <row r="69" spans="2:12" ht="29.45" customHeight="1" x14ac:dyDescent="0.25">
      <c r="B69" s="194" t="s">
        <v>20</v>
      </c>
      <c r="C69" s="236" t="s">
        <v>56</v>
      </c>
      <c r="D69" s="190" t="s">
        <v>8</v>
      </c>
      <c r="E69" s="191" t="s">
        <v>2</v>
      </c>
      <c r="F69" s="192" t="s">
        <v>9</v>
      </c>
      <c r="G69" s="193" t="s">
        <v>10</v>
      </c>
      <c r="H69" s="216" t="s">
        <v>51</v>
      </c>
      <c r="I69" s="229" t="s">
        <v>11</v>
      </c>
      <c r="J69" s="293"/>
      <c r="K69" s="293"/>
      <c r="L69" s="293"/>
    </row>
    <row r="70" spans="2:12" ht="37.5" x14ac:dyDescent="0.25">
      <c r="B70" s="181"/>
      <c r="C70" s="237">
        <f>SUM(C71:C73)</f>
        <v>4</v>
      </c>
      <c r="D70" s="195" t="s">
        <v>12</v>
      </c>
      <c r="E70" s="196" t="s">
        <v>13</v>
      </c>
      <c r="F70" s="197" t="s">
        <v>14</v>
      </c>
      <c r="G70" s="198" t="s">
        <v>15</v>
      </c>
      <c r="H70" s="218" t="s">
        <v>55</v>
      </c>
      <c r="I70" s="233"/>
      <c r="J70" s="293"/>
      <c r="K70" s="293"/>
      <c r="L70" s="293"/>
    </row>
    <row r="71" spans="2:12" ht="56.25" x14ac:dyDescent="0.25">
      <c r="B71" s="199" t="s">
        <v>143</v>
      </c>
      <c r="C71" s="200">
        <v>2</v>
      </c>
      <c r="D71" s="255">
        <v>3</v>
      </c>
      <c r="E71" s="255"/>
      <c r="F71" s="255"/>
      <c r="G71" s="255"/>
      <c r="H71" s="256"/>
      <c r="I71" s="231">
        <f>IF(COUNTBLANK(D71:H71)=4,SUM(D71:G71)*C71,"veuillez entrer une valeur")</f>
        <v>6</v>
      </c>
      <c r="J71" s="293"/>
      <c r="K71" s="293"/>
      <c r="L71" s="293"/>
    </row>
    <row r="72" spans="2:12" ht="75" x14ac:dyDescent="0.25">
      <c r="B72" s="199" t="s">
        <v>144</v>
      </c>
      <c r="C72" s="200">
        <v>1</v>
      </c>
      <c r="D72" s="255">
        <v>3</v>
      </c>
      <c r="E72" s="255"/>
      <c r="F72" s="255"/>
      <c r="G72" s="255"/>
      <c r="H72" s="253"/>
      <c r="I72" s="231">
        <f>IF(COUNTBLANK(D72:H72)=4,SUM(D72:G72)*C72,"veuillez entrer une valeur")</f>
        <v>3</v>
      </c>
      <c r="J72" s="293"/>
      <c r="K72" s="293"/>
      <c r="L72" s="293"/>
    </row>
    <row r="73" spans="2:12" ht="94.5" thickBot="1" x14ac:dyDescent="0.3">
      <c r="B73" s="199" t="s">
        <v>145</v>
      </c>
      <c r="C73" s="200">
        <v>1</v>
      </c>
      <c r="D73" s="257">
        <v>3</v>
      </c>
      <c r="E73" s="257"/>
      <c r="F73" s="257"/>
      <c r="G73" s="257"/>
      <c r="H73" s="258"/>
      <c r="I73" s="232">
        <f>IF(COUNTBLANK(D73:H73)=4,SUM(D73:G73)*C73,"veuillez entrer une valeur")</f>
        <v>3</v>
      </c>
      <c r="J73" s="293"/>
      <c r="K73" s="293"/>
      <c r="L73" s="293"/>
    </row>
    <row r="74" spans="2:12" ht="19.5" thickBot="1" x14ac:dyDescent="0.3">
      <c r="B74" s="206" t="s">
        <v>50</v>
      </c>
      <c r="C74" s="180">
        <f>3*C70-IF(H71="x",3*C71,0)-IF(H72="x",3*C72,0)-IF(H73="x",3*C73,0)</f>
        <v>12</v>
      </c>
      <c r="D74" s="203"/>
      <c r="E74" s="203"/>
      <c r="F74" s="207"/>
      <c r="G74" s="208" t="s">
        <v>25</v>
      </c>
      <c r="H74" s="205"/>
      <c r="I74" s="228">
        <f>SUM(I71:I73)</f>
        <v>12</v>
      </c>
      <c r="J74" s="293"/>
      <c r="K74" s="293"/>
      <c r="L74" s="293"/>
    </row>
    <row r="75" spans="2:12" ht="19.5" thickBot="1" x14ac:dyDescent="0.3">
      <c r="B75" s="296"/>
      <c r="C75" s="296"/>
      <c r="D75" s="296"/>
      <c r="E75" s="296"/>
      <c r="F75" s="296"/>
      <c r="G75" s="296"/>
      <c r="H75" s="296"/>
      <c r="I75" s="296"/>
      <c r="J75" s="293"/>
      <c r="K75" s="293"/>
      <c r="L75" s="293"/>
    </row>
    <row r="76" spans="2:12" ht="39" customHeight="1" x14ac:dyDescent="0.25">
      <c r="B76" s="225" t="s">
        <v>52</v>
      </c>
      <c r="C76" s="243">
        <f>SUM(C60+C67+C74)</f>
        <v>51</v>
      </c>
      <c r="D76" s="226">
        <f>SUM(I74+I67+I60)</f>
        <v>38</v>
      </c>
      <c r="E76" s="296"/>
      <c r="F76" s="296"/>
      <c r="G76" s="296"/>
      <c r="H76" s="296"/>
      <c r="I76" s="296"/>
      <c r="J76" s="293"/>
      <c r="K76" s="293"/>
      <c r="L76" s="293"/>
    </row>
    <row r="77" spans="2:12" ht="19.5" thickBot="1" x14ac:dyDescent="0.3">
      <c r="B77" s="476" t="s">
        <v>60</v>
      </c>
      <c r="C77" s="477"/>
      <c r="D77" s="227">
        <f>(D76/C76)*20</f>
        <v>14.901960784313726</v>
      </c>
      <c r="E77" s="296"/>
      <c r="F77" s="296"/>
      <c r="G77" s="296"/>
      <c r="H77" s="296"/>
      <c r="I77" s="296"/>
      <c r="J77" s="293"/>
      <c r="K77" s="293"/>
      <c r="L77" s="293"/>
    </row>
    <row r="78" spans="2:12" ht="18.75" x14ac:dyDescent="0.25">
      <c r="B78" s="294"/>
      <c r="C78" s="300"/>
      <c r="D78" s="296"/>
      <c r="E78" s="296"/>
      <c r="F78" s="296"/>
      <c r="G78" s="296"/>
      <c r="H78" s="296"/>
      <c r="I78" s="296"/>
      <c r="J78" s="293"/>
      <c r="K78" s="293"/>
      <c r="L78" s="293"/>
    </row>
    <row r="80" spans="2:12" ht="26.25" x14ac:dyDescent="0.25">
      <c r="B80" s="287" t="s">
        <v>63</v>
      </c>
      <c r="C80" s="293"/>
      <c r="D80" s="293"/>
      <c r="E80" s="293"/>
      <c r="F80" s="293"/>
      <c r="G80" s="293"/>
      <c r="H80" s="293"/>
      <c r="I80" s="293"/>
      <c r="J80" s="293"/>
      <c r="K80" s="293"/>
      <c r="L80" s="293"/>
    </row>
    <row r="81" spans="2:17" ht="15.75" thickBot="1" x14ac:dyDescent="0.3">
      <c r="B81" s="293"/>
      <c r="C81" s="293"/>
      <c r="D81" s="293"/>
      <c r="E81" s="293"/>
      <c r="F81" s="293"/>
      <c r="G81" s="293"/>
      <c r="H81" s="293"/>
      <c r="I81" s="293"/>
      <c r="J81" s="293"/>
      <c r="K81" s="293"/>
      <c r="L81" s="293"/>
    </row>
    <row r="82" spans="2:17" ht="43.15" customHeight="1" thickBot="1" x14ac:dyDescent="0.3">
      <c r="B82" s="301"/>
      <c r="C82" s="464" t="s">
        <v>65</v>
      </c>
      <c r="D82" s="465"/>
      <c r="E82" s="466"/>
      <c r="F82" s="464" t="s">
        <v>67</v>
      </c>
      <c r="G82" s="465"/>
      <c r="H82" s="466"/>
      <c r="I82" s="464" t="s">
        <v>68</v>
      </c>
      <c r="J82" s="465"/>
      <c r="K82" s="466"/>
      <c r="L82" s="464" t="s">
        <v>69</v>
      </c>
      <c r="M82" s="465"/>
      <c r="N82" s="466"/>
      <c r="O82" s="464" t="s">
        <v>70</v>
      </c>
      <c r="P82" s="465"/>
      <c r="Q82" s="466"/>
    </row>
    <row r="83" spans="2:17" ht="43.15" customHeight="1" x14ac:dyDescent="0.25">
      <c r="B83" s="240" t="s">
        <v>64</v>
      </c>
      <c r="C83" s="467">
        <v>44336</v>
      </c>
      <c r="D83" s="510"/>
      <c r="E83" s="511"/>
      <c r="F83" s="470">
        <f>DATE(YEAR(C84)+1,MONTH(C84),DAY(C84))</f>
        <v>44772</v>
      </c>
      <c r="G83" s="471"/>
      <c r="H83" s="472"/>
      <c r="I83" s="470">
        <f>DATE(YEAR(C84)+2,MONTH(C84),DAY(C84))</f>
        <v>45137</v>
      </c>
      <c r="J83" s="471"/>
      <c r="K83" s="472"/>
      <c r="L83" s="470">
        <f>DATE(YEAR(C84)+3,MONTH(C84),DAY(C84))</f>
        <v>45503</v>
      </c>
      <c r="M83" s="471"/>
      <c r="N83" s="472"/>
      <c r="O83" s="470">
        <f>DATE(YEAR(C84)+4,MONTH(C84),DAY(C84))</f>
        <v>45868</v>
      </c>
      <c r="P83" s="471"/>
      <c r="Q83" s="472"/>
    </row>
    <row r="84" spans="2:17" ht="18.75" x14ac:dyDescent="0.25">
      <c r="B84" s="242" t="s">
        <v>26</v>
      </c>
      <c r="C84" s="454">
        <v>44407</v>
      </c>
      <c r="D84" s="452"/>
      <c r="E84" s="453"/>
      <c r="F84" s="454">
        <v>44767</v>
      </c>
      <c r="G84" s="452"/>
      <c r="H84" s="453"/>
      <c r="I84" s="451"/>
      <c r="J84" s="452"/>
      <c r="K84" s="453"/>
      <c r="L84" s="451"/>
      <c r="M84" s="452"/>
      <c r="N84" s="453"/>
      <c r="O84" s="451"/>
      <c r="P84" s="452"/>
      <c r="Q84" s="453"/>
    </row>
    <row r="85" spans="2:17" ht="18.75" x14ac:dyDescent="0.25">
      <c r="B85" s="241" t="s">
        <v>27</v>
      </c>
      <c r="C85" s="458">
        <v>18.04</v>
      </c>
      <c r="D85" s="459"/>
      <c r="E85" s="460"/>
      <c r="F85" s="557">
        <f>D77</f>
        <v>14.901960784313726</v>
      </c>
      <c r="G85" s="558"/>
      <c r="H85" s="559"/>
      <c r="I85" s="451"/>
      <c r="J85" s="452"/>
      <c r="K85" s="453"/>
      <c r="L85" s="451"/>
      <c r="M85" s="452"/>
      <c r="N85" s="453"/>
      <c r="O85" s="451"/>
      <c r="P85" s="452"/>
      <c r="Q85" s="453"/>
    </row>
    <row r="86" spans="2:17" ht="78" customHeight="1" x14ac:dyDescent="0.25">
      <c r="B86" s="242" t="s">
        <v>43</v>
      </c>
      <c r="C86" s="451"/>
      <c r="D86" s="452"/>
      <c r="E86" s="453"/>
      <c r="F86" s="451"/>
      <c r="G86" s="452"/>
      <c r="H86" s="453"/>
      <c r="I86" s="451"/>
      <c r="J86" s="452"/>
      <c r="K86" s="453"/>
      <c r="L86" s="451"/>
      <c r="M86" s="452"/>
      <c r="N86" s="453"/>
      <c r="O86" s="451"/>
      <c r="P86" s="452"/>
      <c r="Q86" s="453"/>
    </row>
    <row r="87" spans="2:17" ht="21" customHeight="1" x14ac:dyDescent="0.25">
      <c r="B87" s="304"/>
      <c r="C87" s="293"/>
      <c r="D87" s="293"/>
      <c r="E87" s="293"/>
      <c r="F87" s="293"/>
      <c r="G87" s="293"/>
      <c r="H87" s="293"/>
      <c r="I87" s="293"/>
      <c r="J87" s="293"/>
      <c r="K87" s="293"/>
      <c r="L87" s="293"/>
    </row>
  </sheetData>
  <mergeCells count="57">
    <mergeCell ref="C86:E86"/>
    <mergeCell ref="F86:H86"/>
    <mergeCell ref="I86:K86"/>
    <mergeCell ref="L86:N86"/>
    <mergeCell ref="O86:Q86"/>
    <mergeCell ref="C84:E84"/>
    <mergeCell ref="F84:H84"/>
    <mergeCell ref="I84:K84"/>
    <mergeCell ref="L84:N84"/>
    <mergeCell ref="O84:Q84"/>
    <mergeCell ref="C85:E85"/>
    <mergeCell ref="F85:H85"/>
    <mergeCell ref="I85:K85"/>
    <mergeCell ref="L85:N85"/>
    <mergeCell ref="O85:Q85"/>
    <mergeCell ref="O82:Q82"/>
    <mergeCell ref="C83:E83"/>
    <mergeCell ref="F83:H83"/>
    <mergeCell ref="I83:K83"/>
    <mergeCell ref="L83:N83"/>
    <mergeCell ref="O83:Q83"/>
    <mergeCell ref="L82:N82"/>
    <mergeCell ref="B44:I44"/>
    <mergeCell ref="B77:C77"/>
    <mergeCell ref="C82:E82"/>
    <mergeCell ref="F82:H82"/>
    <mergeCell ref="I82:K82"/>
    <mergeCell ref="B29:D29"/>
    <mergeCell ref="E29:G29"/>
    <mergeCell ref="B30:D30"/>
    <mergeCell ref="E30:G30"/>
    <mergeCell ref="B31:D31"/>
    <mergeCell ref="E31:G31"/>
    <mergeCell ref="B26:D26"/>
    <mergeCell ref="E26:G26"/>
    <mergeCell ref="B27:D27"/>
    <mergeCell ref="E27:G27"/>
    <mergeCell ref="B28:D28"/>
    <mergeCell ref="E28:G28"/>
    <mergeCell ref="C19:E19"/>
    <mergeCell ref="G19:I19"/>
    <mergeCell ref="C20:E20"/>
    <mergeCell ref="G20:I20"/>
    <mergeCell ref="C21:E21"/>
    <mergeCell ref="G21:I21"/>
    <mergeCell ref="E13:F13"/>
    <mergeCell ref="H13:I13"/>
    <mergeCell ref="C14:I14"/>
    <mergeCell ref="C15:I15"/>
    <mergeCell ref="C18:E18"/>
    <mergeCell ref="G18:I18"/>
    <mergeCell ref="C4:I4"/>
    <mergeCell ref="C6:E6"/>
    <mergeCell ref="G6:I6"/>
    <mergeCell ref="B9:C9"/>
    <mergeCell ref="F9:I10"/>
    <mergeCell ref="B10:C10"/>
  </mergeCells>
  <conditionalFormatting sqref="I58:I59 I64:I66 I71:I73">
    <cfRule type="cellIs" dxfId="82" priority="5" operator="equal">
      <formula>"veuillez entrer une valeur"</formula>
    </cfRule>
  </conditionalFormatting>
  <conditionalFormatting sqref="C84:E84">
    <cfRule type="cellIs" dxfId="81" priority="2" operator="equal">
      <formula>"veuillez saisir ici une date"</formula>
    </cfRule>
  </conditionalFormatting>
  <dataValidations count="1">
    <dataValidation type="list" allowBlank="1" showInputMessage="1" showErrorMessage="1" sqref="C7:E7">
      <formula1>"Fournisseur,Prestataire de Service"</formula1>
    </dataValidation>
  </dataValidations>
  <pageMargins left="0.7" right="0.7" top="0.75" bottom="0.75" header="0.3" footer="0.3"/>
  <pageSetup paperSize="9" scale="5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87"/>
  <sheetViews>
    <sheetView topLeftCell="A79" zoomScale="60" zoomScaleNormal="60" zoomScalePageLayoutView="27" workbookViewId="0">
      <selection activeCell="I85" sqref="I85:K85"/>
    </sheetView>
  </sheetViews>
  <sheetFormatPr baseColWidth="10" defaultColWidth="11.42578125" defaultRowHeight="15" x14ac:dyDescent="0.25"/>
  <cols>
    <col min="1" max="1" width="6.28515625" style="286" customWidth="1"/>
    <col min="2" max="2" width="25.85546875" style="286" customWidth="1"/>
    <col min="3" max="3" width="17.5703125" style="286" customWidth="1"/>
    <col min="4" max="4" width="20.42578125" style="286" customWidth="1"/>
    <col min="5" max="5" width="17.7109375" style="286" customWidth="1"/>
    <col min="6" max="6" width="20.7109375" style="286" customWidth="1"/>
    <col min="7" max="8" width="18" style="286" customWidth="1"/>
    <col min="9" max="9" width="16.85546875" style="286" customWidth="1"/>
    <col min="10" max="10" width="17.42578125" style="286" customWidth="1"/>
    <col min="11" max="11" width="17.7109375" style="286" customWidth="1"/>
    <col min="12" max="12" width="17" style="286" customWidth="1"/>
    <col min="13" max="13" width="11.42578125" style="286"/>
    <col min="14" max="14" width="13.7109375" style="286" customWidth="1"/>
    <col min="15" max="15" width="15.85546875" style="286" customWidth="1"/>
    <col min="16" max="16" width="14.7109375" style="286" customWidth="1"/>
    <col min="17" max="17" width="16.7109375" style="286" customWidth="1"/>
    <col min="18" max="16384" width="11.42578125" style="286"/>
  </cols>
  <sheetData>
    <row r="2" spans="2:10" ht="24" customHeight="1" x14ac:dyDescent="0.25">
      <c r="B2" s="287" t="s">
        <v>37</v>
      </c>
      <c r="C2" s="288"/>
      <c r="D2" s="288"/>
      <c r="E2" s="288"/>
    </row>
    <row r="3" spans="2:10" ht="15.75" thickBot="1" x14ac:dyDescent="0.3">
      <c r="B3" s="289"/>
      <c r="C3" s="288"/>
      <c r="D3" s="288"/>
      <c r="E3" s="288"/>
    </row>
    <row r="4" spans="2:10" ht="31.9" customHeight="1" thickBot="1" x14ac:dyDescent="0.3">
      <c r="B4" s="244" t="s">
        <v>1</v>
      </c>
      <c r="C4" s="495" t="s">
        <v>200</v>
      </c>
      <c r="D4" s="496"/>
      <c r="E4" s="496"/>
      <c r="F4" s="496"/>
      <c r="G4" s="496"/>
      <c r="H4" s="496"/>
      <c r="I4" s="497"/>
      <c r="J4" s="270"/>
    </row>
    <row r="5" spans="2:10" ht="15.75" thickBot="1" x14ac:dyDescent="0.3"/>
    <row r="6" spans="2:10" ht="52.15" customHeight="1" thickBot="1" x14ac:dyDescent="0.3">
      <c r="B6" s="244" t="s">
        <v>66</v>
      </c>
      <c r="C6" s="498">
        <v>43500</v>
      </c>
      <c r="D6" s="499"/>
      <c r="E6" s="500"/>
      <c r="F6" s="285" t="s">
        <v>71</v>
      </c>
      <c r="G6" s="498">
        <v>43473</v>
      </c>
      <c r="H6" s="496"/>
      <c r="I6" s="497"/>
    </row>
    <row r="7" spans="2:10" ht="19.5" thickBot="1" x14ac:dyDescent="0.3">
      <c r="B7" s="290"/>
      <c r="C7" s="290"/>
      <c r="D7" s="290"/>
      <c r="E7" s="290"/>
      <c r="J7" s="288"/>
    </row>
    <row r="8" spans="2:10" ht="28.15" customHeight="1" thickBot="1" x14ac:dyDescent="0.3">
      <c r="B8" s="184" t="s">
        <v>28</v>
      </c>
      <c r="C8" s="185"/>
      <c r="D8" s="186"/>
      <c r="F8" s="184" t="s">
        <v>0</v>
      </c>
      <c r="G8" s="185"/>
      <c r="H8" s="185"/>
      <c r="I8" s="186"/>
      <c r="J8" s="302"/>
    </row>
    <row r="9" spans="2:10" ht="18.75" x14ac:dyDescent="0.25">
      <c r="B9" s="501" t="s">
        <v>29</v>
      </c>
      <c r="C9" s="502"/>
      <c r="D9" s="182" t="s">
        <v>78</v>
      </c>
      <c r="E9" s="291"/>
      <c r="F9" s="503" t="s">
        <v>198</v>
      </c>
      <c r="G9" s="493"/>
      <c r="H9" s="493"/>
      <c r="I9" s="494"/>
      <c r="J9" s="303"/>
    </row>
    <row r="10" spans="2:10" ht="19.5" thickBot="1" x14ac:dyDescent="0.3">
      <c r="B10" s="505" t="s">
        <v>30</v>
      </c>
      <c r="C10" s="506"/>
      <c r="D10" s="259"/>
      <c r="E10" s="291"/>
      <c r="F10" s="504"/>
      <c r="G10" s="486"/>
      <c r="H10" s="486"/>
      <c r="I10" s="487"/>
      <c r="J10" s="303"/>
    </row>
    <row r="11" spans="2:10" ht="15.75" thickBot="1" x14ac:dyDescent="0.3">
      <c r="B11" s="288"/>
      <c r="C11" s="288"/>
      <c r="D11" s="288"/>
      <c r="E11" s="288"/>
      <c r="F11" s="288"/>
      <c r="J11" s="288"/>
    </row>
    <row r="12" spans="2:10" ht="24.6" customHeight="1" thickBot="1" x14ac:dyDescent="0.3">
      <c r="B12" s="184" t="s">
        <v>44</v>
      </c>
      <c r="C12" s="185"/>
      <c r="D12" s="185"/>
      <c r="E12" s="185"/>
      <c r="F12" s="185"/>
      <c r="G12" s="185"/>
      <c r="H12" s="185"/>
      <c r="I12" s="186"/>
      <c r="J12" s="302"/>
    </row>
    <row r="13" spans="2:10" ht="18.75" x14ac:dyDescent="0.25">
      <c r="B13" s="336" t="s">
        <v>31</v>
      </c>
      <c r="C13" s="183" t="s">
        <v>84</v>
      </c>
      <c r="D13" s="337" t="s">
        <v>32</v>
      </c>
      <c r="E13" s="488" t="s">
        <v>201</v>
      </c>
      <c r="F13" s="489"/>
      <c r="G13" s="337" t="s">
        <v>33</v>
      </c>
      <c r="H13" s="488" t="s">
        <v>202</v>
      </c>
      <c r="I13" s="472"/>
      <c r="J13" s="270"/>
    </row>
    <row r="14" spans="2:10" ht="18.75" x14ac:dyDescent="0.25">
      <c r="B14" s="187" t="s">
        <v>34</v>
      </c>
      <c r="C14" s="490" t="s">
        <v>203</v>
      </c>
      <c r="D14" s="452"/>
      <c r="E14" s="452"/>
      <c r="F14" s="452"/>
      <c r="G14" s="452"/>
      <c r="H14" s="452"/>
      <c r="I14" s="453"/>
      <c r="J14" s="270"/>
    </row>
    <row r="15" spans="2:10" ht="19.5" thickBot="1" x14ac:dyDescent="0.3">
      <c r="B15" s="343" t="s">
        <v>35</v>
      </c>
      <c r="C15" s="491"/>
      <c r="D15" s="479"/>
      <c r="E15" s="479"/>
      <c r="F15" s="479"/>
      <c r="G15" s="479"/>
      <c r="H15" s="479"/>
      <c r="I15" s="480"/>
      <c r="J15" s="270"/>
    </row>
    <row r="16" spans="2:10" ht="19.5" thickBot="1" x14ac:dyDescent="0.3">
      <c r="B16" s="292"/>
      <c r="C16" s="290"/>
      <c r="D16" s="290"/>
      <c r="E16" s="290"/>
      <c r="F16" s="290"/>
      <c r="G16" s="290"/>
      <c r="H16" s="290"/>
      <c r="I16" s="290"/>
      <c r="J16" s="288"/>
    </row>
    <row r="17" spans="2:12" ht="24" customHeight="1" thickBot="1" x14ac:dyDescent="0.3">
      <c r="B17" s="262" t="s">
        <v>89</v>
      </c>
      <c r="C17" s="263"/>
      <c r="D17" s="263"/>
      <c r="E17" s="147"/>
      <c r="F17" s="184" t="s">
        <v>36</v>
      </c>
      <c r="G17" s="185"/>
      <c r="H17" s="185"/>
      <c r="I17" s="186"/>
      <c r="J17" s="302"/>
    </row>
    <row r="18" spans="2:12" ht="18.75" x14ac:dyDescent="0.25">
      <c r="B18" s="188" t="s">
        <v>38</v>
      </c>
      <c r="C18" s="492" t="s">
        <v>196</v>
      </c>
      <c r="D18" s="493"/>
      <c r="E18" s="494"/>
      <c r="F18" s="260" t="s">
        <v>38</v>
      </c>
      <c r="G18" s="492"/>
      <c r="H18" s="493"/>
      <c r="I18" s="494"/>
      <c r="J18" s="288"/>
    </row>
    <row r="19" spans="2:12" ht="18.75" x14ac:dyDescent="0.25">
      <c r="B19" s="189" t="s">
        <v>41</v>
      </c>
      <c r="C19" s="481" t="s">
        <v>108</v>
      </c>
      <c r="D19" s="482"/>
      <c r="E19" s="483"/>
      <c r="F19" s="260" t="s">
        <v>41</v>
      </c>
      <c r="G19" s="481"/>
      <c r="H19" s="482"/>
      <c r="I19" s="483"/>
      <c r="J19" s="288"/>
    </row>
    <row r="20" spans="2:12" ht="18.75" x14ac:dyDescent="0.25">
      <c r="B20" s="189" t="s">
        <v>39</v>
      </c>
      <c r="C20" s="484" t="s">
        <v>197</v>
      </c>
      <c r="D20" s="482"/>
      <c r="E20" s="483"/>
      <c r="F20" s="260" t="s">
        <v>39</v>
      </c>
      <c r="G20" s="481"/>
      <c r="H20" s="482"/>
      <c r="I20" s="483"/>
      <c r="J20" s="288"/>
    </row>
    <row r="21" spans="2:12" ht="19.5" thickBot="1" x14ac:dyDescent="0.3">
      <c r="B21" s="305" t="s">
        <v>40</v>
      </c>
      <c r="C21" s="485" t="s">
        <v>199</v>
      </c>
      <c r="D21" s="486"/>
      <c r="E21" s="487"/>
      <c r="F21" s="261" t="s">
        <v>40</v>
      </c>
      <c r="G21" s="509"/>
      <c r="H21" s="486"/>
      <c r="I21" s="487"/>
      <c r="J21" s="288"/>
    </row>
    <row r="22" spans="2:12" x14ac:dyDescent="0.25">
      <c r="B22" s="293"/>
      <c r="C22" s="293"/>
      <c r="D22" s="293"/>
      <c r="E22" s="293"/>
      <c r="F22" s="293"/>
      <c r="G22" s="293"/>
      <c r="H22" s="293"/>
      <c r="I22" s="293"/>
      <c r="J22" s="293"/>
      <c r="K22" s="293"/>
      <c r="L22" s="293"/>
    </row>
    <row r="23" spans="2:12" ht="26.25" x14ac:dyDescent="0.25">
      <c r="B23" s="287" t="s">
        <v>62</v>
      </c>
      <c r="C23" s="293"/>
      <c r="D23" s="293"/>
      <c r="E23" s="293"/>
      <c r="F23" s="293"/>
      <c r="G23" s="293"/>
      <c r="I23" s="293"/>
      <c r="J23" s="293"/>
      <c r="K23" s="293"/>
      <c r="L23" s="293"/>
    </row>
    <row r="24" spans="2:12" ht="15.75" thickBot="1" x14ac:dyDescent="0.3"/>
    <row r="25" spans="2:12" ht="18.75" x14ac:dyDescent="0.25">
      <c r="B25" s="209" t="s">
        <v>48</v>
      </c>
      <c r="C25" s="210"/>
      <c r="D25" s="211"/>
      <c r="E25" s="238" t="s">
        <v>47</v>
      </c>
      <c r="F25" s="210"/>
      <c r="G25" s="211"/>
      <c r="I25" s="294"/>
    </row>
    <row r="26" spans="2:12" ht="18.75" x14ac:dyDescent="0.25">
      <c r="B26" s="451"/>
      <c r="C26" s="452"/>
      <c r="D26" s="453"/>
      <c r="E26" s="451"/>
      <c r="F26" s="452"/>
      <c r="G26" s="453"/>
      <c r="I26" s="294"/>
    </row>
    <row r="27" spans="2:12" ht="18.75" x14ac:dyDescent="0.25">
      <c r="B27" s="451"/>
      <c r="C27" s="452"/>
      <c r="D27" s="453"/>
      <c r="E27" s="451"/>
      <c r="F27" s="452"/>
      <c r="G27" s="453"/>
      <c r="I27" s="295"/>
    </row>
    <row r="28" spans="2:12" ht="18.75" x14ac:dyDescent="0.25">
      <c r="B28" s="451"/>
      <c r="C28" s="452"/>
      <c r="D28" s="453"/>
      <c r="E28" s="451"/>
      <c r="F28" s="452"/>
      <c r="G28" s="453"/>
      <c r="I28" s="294"/>
    </row>
    <row r="29" spans="2:12" ht="18.75" x14ac:dyDescent="0.25">
      <c r="B29" s="451"/>
      <c r="C29" s="452"/>
      <c r="D29" s="453"/>
      <c r="E29" s="451"/>
      <c r="F29" s="452"/>
      <c r="G29" s="453"/>
      <c r="I29" s="294"/>
    </row>
    <row r="30" spans="2:12" ht="18.75" x14ac:dyDescent="0.25">
      <c r="B30" s="451"/>
      <c r="C30" s="452"/>
      <c r="D30" s="453"/>
      <c r="E30" s="451"/>
      <c r="F30" s="452"/>
      <c r="G30" s="453"/>
      <c r="I30" s="294"/>
    </row>
    <row r="31" spans="2:12" ht="19.5" thickBot="1" x14ac:dyDescent="0.3">
      <c r="B31" s="478"/>
      <c r="C31" s="479"/>
      <c r="D31" s="480"/>
      <c r="E31" s="478"/>
      <c r="F31" s="479"/>
      <c r="G31" s="480"/>
      <c r="I31" s="294"/>
    </row>
    <row r="32" spans="2:12" ht="19.5" thickBot="1" x14ac:dyDescent="0.3">
      <c r="B32" s="294"/>
      <c r="C32" s="294"/>
      <c r="D32" s="294"/>
      <c r="E32" s="294"/>
      <c r="F32" s="294"/>
      <c r="G32" s="294"/>
      <c r="I32" s="294"/>
    </row>
    <row r="33" spans="2:12" ht="19.5" thickBot="1" x14ac:dyDescent="0.3">
      <c r="B33" s="184" t="s">
        <v>49</v>
      </c>
      <c r="C33" s="212"/>
      <c r="D33" s="212"/>
      <c r="E33" s="212"/>
      <c r="F33" s="212"/>
      <c r="G33" s="213"/>
      <c r="I33" s="294"/>
    </row>
    <row r="34" spans="2:12" ht="18.75" x14ac:dyDescent="0.25">
      <c r="B34" s="265"/>
      <c r="C34" s="338"/>
      <c r="D34" s="338"/>
      <c r="E34" s="338"/>
      <c r="F34" s="338"/>
      <c r="G34" s="339"/>
      <c r="I34" s="294"/>
    </row>
    <row r="35" spans="2:12" ht="18.75" x14ac:dyDescent="0.25">
      <c r="B35" s="239"/>
      <c r="C35" s="344"/>
      <c r="D35" s="344"/>
      <c r="E35" s="344"/>
      <c r="F35" s="344"/>
      <c r="G35" s="345"/>
      <c r="I35" s="294"/>
    </row>
    <row r="36" spans="2:12" ht="18.75" x14ac:dyDescent="0.25">
      <c r="B36" s="239"/>
      <c r="C36" s="344"/>
      <c r="D36" s="344"/>
      <c r="E36" s="344"/>
      <c r="F36" s="344"/>
      <c r="G36" s="345"/>
      <c r="I36" s="294"/>
    </row>
    <row r="37" spans="2:12" ht="18.75" x14ac:dyDescent="0.25">
      <c r="B37" s="239"/>
      <c r="C37" s="344"/>
      <c r="D37" s="344"/>
      <c r="E37" s="344"/>
      <c r="F37" s="344"/>
      <c r="G37" s="345"/>
      <c r="I37" s="294"/>
    </row>
    <row r="38" spans="2:12" ht="19.5" thickBot="1" x14ac:dyDescent="0.3">
      <c r="B38" s="340"/>
      <c r="C38" s="341"/>
      <c r="D38" s="341"/>
      <c r="E38" s="341"/>
      <c r="F38" s="341"/>
      <c r="G38" s="342"/>
      <c r="I38" s="294"/>
    </row>
    <row r="39" spans="2:12" ht="18.75" x14ac:dyDescent="0.25">
      <c r="B39" s="294"/>
      <c r="C39" s="294"/>
      <c r="D39" s="294"/>
      <c r="E39" s="294"/>
      <c r="F39" s="294"/>
      <c r="G39" s="294"/>
      <c r="I39" s="294"/>
    </row>
    <row r="40" spans="2:12" ht="21" customHeight="1" x14ac:dyDescent="0.25">
      <c r="B40" s="287" t="s">
        <v>61</v>
      </c>
      <c r="C40" s="293"/>
      <c r="D40" s="293"/>
      <c r="E40" s="293"/>
      <c r="F40" s="293"/>
      <c r="G40" s="293"/>
      <c r="H40" s="293"/>
      <c r="I40" s="293"/>
      <c r="J40" s="293"/>
      <c r="K40" s="293"/>
      <c r="L40" s="293"/>
    </row>
    <row r="41" spans="2:12" ht="21" customHeight="1" x14ac:dyDescent="0.25">
      <c r="B41" s="297"/>
      <c r="C41" s="293"/>
      <c r="D41" s="293"/>
      <c r="E41" s="293"/>
      <c r="F41" s="293"/>
      <c r="G41" s="293"/>
      <c r="H41" s="293"/>
      <c r="I41" s="293"/>
      <c r="J41" s="293"/>
      <c r="K41" s="293"/>
      <c r="L41" s="293"/>
    </row>
    <row r="42" spans="2:12" ht="23.25" x14ac:dyDescent="0.25">
      <c r="B42" s="298" t="s">
        <v>57</v>
      </c>
      <c r="C42" s="296"/>
      <c r="D42" s="296"/>
      <c r="E42" s="296"/>
      <c r="F42" s="296"/>
      <c r="G42" s="296"/>
      <c r="H42" s="296"/>
      <c r="I42" s="293"/>
      <c r="J42" s="293"/>
      <c r="K42" s="293"/>
      <c r="L42" s="293"/>
    </row>
    <row r="43" spans="2:12" ht="19.5" thickBot="1" x14ac:dyDescent="0.3">
      <c r="B43" s="290"/>
      <c r="C43" s="296"/>
      <c r="D43" s="296"/>
      <c r="E43" s="296"/>
      <c r="F43" s="296"/>
      <c r="G43" s="296"/>
      <c r="H43" s="296"/>
      <c r="I43" s="293"/>
      <c r="J43" s="293"/>
      <c r="K43" s="293"/>
      <c r="L43" s="293"/>
    </row>
    <row r="44" spans="2:12" ht="19.5" thickBot="1" x14ac:dyDescent="0.3">
      <c r="B44" s="473" t="s">
        <v>58</v>
      </c>
      <c r="C44" s="474"/>
      <c r="D44" s="474"/>
      <c r="E44" s="474"/>
      <c r="F44" s="474"/>
      <c r="G44" s="474"/>
      <c r="H44" s="474"/>
      <c r="I44" s="475"/>
      <c r="J44" s="293"/>
      <c r="K44" s="293"/>
      <c r="L44" s="293"/>
    </row>
    <row r="45" spans="2:12" ht="14.45" customHeight="1" x14ac:dyDescent="0.25">
      <c r="B45" s="266"/>
      <c r="C45" s="267"/>
      <c r="D45" s="267"/>
      <c r="E45" s="267"/>
      <c r="F45" s="267"/>
      <c r="G45" s="267"/>
      <c r="H45" s="267"/>
      <c r="I45" s="268"/>
      <c r="J45" s="293"/>
      <c r="K45" s="293"/>
      <c r="L45" s="293"/>
    </row>
    <row r="46" spans="2:12" ht="14.45" customHeight="1" x14ac:dyDescent="0.25">
      <c r="B46" s="269"/>
      <c r="C46" s="270"/>
      <c r="D46" s="270"/>
      <c r="E46" s="270"/>
      <c r="F46" s="270"/>
      <c r="G46" s="270"/>
      <c r="H46" s="270"/>
      <c r="I46" s="271"/>
      <c r="J46" s="293"/>
      <c r="K46" s="293"/>
      <c r="L46" s="293"/>
    </row>
    <row r="47" spans="2:12" ht="14.45" customHeight="1" x14ac:dyDescent="0.25">
      <c r="B47" s="269"/>
      <c r="C47" s="270"/>
      <c r="D47" s="270"/>
      <c r="E47" s="270"/>
      <c r="F47" s="270"/>
      <c r="G47" s="270"/>
      <c r="H47" s="270"/>
      <c r="I47" s="271"/>
      <c r="J47" s="293"/>
      <c r="K47" s="293"/>
      <c r="L47" s="293"/>
    </row>
    <row r="48" spans="2:12" ht="14.45" customHeight="1" x14ac:dyDescent="0.25">
      <c r="B48" s="269"/>
      <c r="C48" s="270"/>
      <c r="D48" s="270"/>
      <c r="E48" s="270"/>
      <c r="F48" s="270"/>
      <c r="G48" s="270"/>
      <c r="H48" s="270"/>
      <c r="I48" s="271"/>
      <c r="J48" s="293"/>
      <c r="K48" s="293"/>
      <c r="L48" s="293"/>
    </row>
    <row r="49" spans="2:12" ht="21" customHeight="1" thickBot="1" x14ac:dyDescent="0.3">
      <c r="B49" s="272"/>
      <c r="C49" s="273"/>
      <c r="D49" s="273"/>
      <c r="E49" s="273"/>
      <c r="F49" s="273"/>
      <c r="G49" s="273"/>
      <c r="H49" s="273"/>
      <c r="I49" s="274"/>
      <c r="J49" s="293"/>
      <c r="K49" s="293"/>
      <c r="L49" s="293"/>
    </row>
    <row r="50" spans="2:12" ht="21" x14ac:dyDescent="0.25">
      <c r="B50" s="297"/>
      <c r="C50" s="293"/>
      <c r="D50" s="293"/>
      <c r="E50" s="293"/>
      <c r="F50" s="293"/>
      <c r="G50" s="293"/>
      <c r="H50" s="293"/>
      <c r="I50" s="293"/>
      <c r="J50" s="293"/>
      <c r="K50" s="293"/>
      <c r="L50" s="293"/>
    </row>
    <row r="51" spans="2:12" ht="39.6" customHeight="1" x14ac:dyDescent="0.25">
      <c r="B51" s="298" t="s">
        <v>46</v>
      </c>
      <c r="C51" s="296"/>
      <c r="E51" s="294"/>
      <c r="F51" s="296"/>
      <c r="G51" s="296"/>
      <c r="H51" s="296"/>
      <c r="I51" s="296"/>
      <c r="J51" s="293"/>
      <c r="K51" s="293"/>
      <c r="L51" s="293"/>
    </row>
    <row r="52" spans="2:12" ht="19.5" thickBot="1" x14ac:dyDescent="0.3">
      <c r="B52" s="299"/>
      <c r="C52" s="296"/>
      <c r="D52" s="296"/>
      <c r="E52" s="296"/>
      <c r="F52" s="296"/>
      <c r="G52" s="296"/>
      <c r="H52" s="296"/>
      <c r="I52" s="296"/>
      <c r="J52" s="293"/>
      <c r="K52" s="293"/>
      <c r="L52" s="293"/>
    </row>
    <row r="53" spans="2:12" ht="37.5" x14ac:dyDescent="0.25">
      <c r="B53" s="296"/>
      <c r="C53" s="296"/>
      <c r="D53" s="245" t="s">
        <v>21</v>
      </c>
      <c r="E53" s="246" t="s">
        <v>22</v>
      </c>
      <c r="F53" s="247" t="s">
        <v>23</v>
      </c>
      <c r="G53" s="248" t="s">
        <v>24</v>
      </c>
      <c r="H53" s="300"/>
      <c r="I53" s="296"/>
      <c r="J53" s="293"/>
      <c r="K53" s="293"/>
      <c r="L53" s="293"/>
    </row>
    <row r="54" spans="2:12" ht="38.25" thickBot="1" x14ac:dyDescent="0.3">
      <c r="B54" s="296"/>
      <c r="C54" s="296"/>
      <c r="D54" s="249" t="s">
        <v>4</v>
      </c>
      <c r="E54" s="250" t="s">
        <v>3</v>
      </c>
      <c r="F54" s="251" t="s">
        <v>5</v>
      </c>
      <c r="G54" s="252" t="s">
        <v>6</v>
      </c>
      <c r="H54" s="300"/>
      <c r="I54" s="296"/>
      <c r="J54" s="293"/>
      <c r="K54" s="293"/>
      <c r="L54" s="293"/>
    </row>
    <row r="55" spans="2:12" ht="19.5" thickBot="1" x14ac:dyDescent="0.3">
      <c r="B55" s="296"/>
      <c r="C55" s="296"/>
      <c r="D55" s="296"/>
      <c r="E55" s="296"/>
      <c r="F55" s="296"/>
      <c r="G55" s="296"/>
      <c r="H55" s="296"/>
      <c r="I55" s="296"/>
      <c r="J55" s="293"/>
      <c r="K55" s="293"/>
      <c r="L55" s="293"/>
    </row>
    <row r="56" spans="2:12" ht="34.9" customHeight="1" x14ac:dyDescent="0.25">
      <c r="B56" s="194" t="s">
        <v>7</v>
      </c>
      <c r="C56" s="234" t="s">
        <v>56</v>
      </c>
      <c r="D56" s="219" t="s">
        <v>8</v>
      </c>
      <c r="E56" s="221" t="s">
        <v>2</v>
      </c>
      <c r="F56" s="223" t="s">
        <v>9</v>
      </c>
      <c r="G56" s="216" t="s">
        <v>10</v>
      </c>
      <c r="H56" s="216" t="s">
        <v>51</v>
      </c>
      <c r="I56" s="229" t="s">
        <v>11</v>
      </c>
      <c r="J56" s="293"/>
      <c r="K56" s="293"/>
      <c r="L56" s="293"/>
    </row>
    <row r="57" spans="2:12" ht="40.9" customHeight="1" x14ac:dyDescent="0.25">
      <c r="B57" s="181"/>
      <c r="C57" s="235">
        <f>SUM(C58:C59)</f>
        <v>7</v>
      </c>
      <c r="D57" s="220" t="s">
        <v>12</v>
      </c>
      <c r="E57" s="222" t="s">
        <v>13</v>
      </c>
      <c r="F57" s="224" t="s">
        <v>14</v>
      </c>
      <c r="G57" s="217" t="s">
        <v>15</v>
      </c>
      <c r="H57" s="217" t="s">
        <v>53</v>
      </c>
      <c r="I57" s="230"/>
      <c r="J57" s="293"/>
      <c r="K57" s="293"/>
      <c r="L57" s="293"/>
    </row>
    <row r="58" spans="2:12" ht="56.25" x14ac:dyDescent="0.25">
      <c r="B58" s="199" t="s">
        <v>142</v>
      </c>
      <c r="C58" s="200">
        <v>4</v>
      </c>
      <c r="D58" s="253"/>
      <c r="E58" s="253"/>
      <c r="F58" s="253"/>
      <c r="G58" s="253"/>
      <c r="H58" s="253"/>
      <c r="I58" s="231" t="str">
        <f>IF(COUNTBLANK(D58:H58)=4,SUM(D58:G58)*C58,"veuillez entrer une valeur")</f>
        <v>veuillez entrer une valeur</v>
      </c>
      <c r="J58" s="293"/>
      <c r="L58" s="293"/>
    </row>
    <row r="59" spans="2:12" ht="39" customHeight="1" thickBot="1" x14ac:dyDescent="0.3">
      <c r="B59" s="201" t="s">
        <v>16</v>
      </c>
      <c r="C59" s="202">
        <v>3</v>
      </c>
      <c r="D59" s="254"/>
      <c r="E59" s="254"/>
      <c r="F59" s="254"/>
      <c r="G59" s="254"/>
      <c r="H59" s="254"/>
      <c r="I59" s="232" t="str">
        <f>IF(COUNTBLANK(D59:H59)=4,SUM(D59:G59)*C59,"veuillez entrer une valeur")</f>
        <v>veuillez entrer une valeur</v>
      </c>
      <c r="J59" s="293"/>
      <c r="K59" s="293"/>
      <c r="L59" s="293"/>
    </row>
    <row r="60" spans="2:12" ht="19.5" thickBot="1" x14ac:dyDescent="0.3">
      <c r="B60" s="206" t="s">
        <v>50</v>
      </c>
      <c r="C60" s="180">
        <f>3*C57-IF(H58="x",3*C58,0)-IF(H59="x",3*C59,0)</f>
        <v>21</v>
      </c>
      <c r="D60" s="203"/>
      <c r="E60" s="203"/>
      <c r="F60" s="204"/>
      <c r="G60" s="205" t="s">
        <v>25</v>
      </c>
      <c r="H60" s="205"/>
      <c r="I60" s="228">
        <f>SUM(I58:I59)</f>
        <v>0</v>
      </c>
      <c r="J60" s="293"/>
      <c r="K60" s="293"/>
      <c r="L60" s="293"/>
    </row>
    <row r="61" spans="2:12" ht="15.75" thickBot="1" x14ac:dyDescent="0.3">
      <c r="B61" s="293"/>
      <c r="C61" s="293"/>
      <c r="D61" s="293"/>
      <c r="E61" s="293"/>
      <c r="F61" s="293"/>
      <c r="G61" s="293"/>
      <c r="H61" s="293"/>
      <c r="I61" s="293"/>
      <c r="J61" s="293"/>
      <c r="K61" s="293"/>
      <c r="L61" s="293"/>
    </row>
    <row r="62" spans="2:12" ht="37.5" x14ac:dyDescent="0.25">
      <c r="B62" s="194" t="s">
        <v>17</v>
      </c>
      <c r="C62" s="236" t="s">
        <v>56</v>
      </c>
      <c r="D62" s="190" t="s">
        <v>8</v>
      </c>
      <c r="E62" s="191" t="s">
        <v>2</v>
      </c>
      <c r="F62" s="192" t="s">
        <v>9</v>
      </c>
      <c r="G62" s="214" t="s">
        <v>10</v>
      </c>
      <c r="H62" s="216" t="s">
        <v>51</v>
      </c>
      <c r="I62" s="229" t="s">
        <v>11</v>
      </c>
      <c r="J62" s="293"/>
      <c r="K62" s="293"/>
      <c r="L62" s="293"/>
    </row>
    <row r="63" spans="2:12" ht="37.5" x14ac:dyDescent="0.25">
      <c r="B63" s="181"/>
      <c r="C63" s="237">
        <f>SUM(C64:C66)</f>
        <v>6</v>
      </c>
      <c r="D63" s="195" t="s">
        <v>12</v>
      </c>
      <c r="E63" s="196" t="s">
        <v>13</v>
      </c>
      <c r="F63" s="197" t="s">
        <v>14</v>
      </c>
      <c r="G63" s="215" t="s">
        <v>15</v>
      </c>
      <c r="H63" s="218" t="s">
        <v>54</v>
      </c>
      <c r="I63" s="233"/>
      <c r="J63" s="293"/>
      <c r="K63" s="293"/>
      <c r="L63" s="293"/>
    </row>
    <row r="64" spans="2:12" ht="56.25" x14ac:dyDescent="0.25">
      <c r="B64" s="199" t="s">
        <v>18</v>
      </c>
      <c r="C64" s="200">
        <v>3</v>
      </c>
      <c r="D64" s="255"/>
      <c r="E64" s="255"/>
      <c r="F64" s="255"/>
      <c r="G64" s="255"/>
      <c r="H64" s="256"/>
      <c r="I64" s="231" t="str">
        <f>IF(COUNTBLANK(D64:H64)=4,SUM(D64:G64)*C64,"veuillez entrer une valeur")</f>
        <v>veuillez entrer une valeur</v>
      </c>
      <c r="J64" s="293"/>
      <c r="K64" s="293"/>
      <c r="L64" s="293"/>
    </row>
    <row r="65" spans="2:12" ht="56.25" x14ac:dyDescent="0.25">
      <c r="B65" s="199" t="s">
        <v>42</v>
      </c>
      <c r="C65" s="200">
        <v>2</v>
      </c>
      <c r="D65" s="255"/>
      <c r="E65" s="255"/>
      <c r="F65" s="255"/>
      <c r="G65" s="255"/>
      <c r="H65" s="253"/>
      <c r="I65" s="231" t="str">
        <f>IF(COUNTBLANK(D65:H65)=4,SUM(D65:G65)*C65,"veuillez entrer une valeur")</f>
        <v>veuillez entrer une valeur</v>
      </c>
      <c r="J65" s="293"/>
      <c r="K65" s="293"/>
      <c r="L65" s="293"/>
    </row>
    <row r="66" spans="2:12" ht="57" thickBot="1" x14ac:dyDescent="0.3">
      <c r="B66" s="199" t="s">
        <v>19</v>
      </c>
      <c r="C66" s="200">
        <v>1</v>
      </c>
      <c r="D66" s="257"/>
      <c r="E66" s="257"/>
      <c r="F66" s="257"/>
      <c r="G66" s="257"/>
      <c r="H66" s="258"/>
      <c r="I66" s="232" t="str">
        <f>IF(COUNTBLANK(D66:H66)=4,SUM(D66:G66)*C66,"veuillez entrer une valeur")</f>
        <v>veuillez entrer une valeur</v>
      </c>
      <c r="J66" s="293"/>
      <c r="K66" s="293"/>
      <c r="L66" s="293"/>
    </row>
    <row r="67" spans="2:12" ht="19.5" thickBot="1" x14ac:dyDescent="0.3">
      <c r="B67" s="206" t="s">
        <v>50</v>
      </c>
      <c r="C67" s="180">
        <f>3*C63-IF(H64="x",3*C64,0)-IF(H65="x",3*C65,0)-IF(H66="x",3*C66,0)</f>
        <v>18</v>
      </c>
      <c r="D67" s="203"/>
      <c r="E67" s="203"/>
      <c r="F67" s="207"/>
      <c r="G67" s="208" t="s">
        <v>25</v>
      </c>
      <c r="H67" s="205"/>
      <c r="I67" s="228">
        <f>SUM(I64:I66)</f>
        <v>0</v>
      </c>
      <c r="J67" s="293"/>
      <c r="K67" s="293"/>
      <c r="L67" s="293"/>
    </row>
    <row r="68" spans="2:12" ht="18.600000000000001" customHeight="1" thickBot="1" x14ac:dyDescent="0.3">
      <c r="B68" s="296"/>
      <c r="C68" s="296"/>
      <c r="D68" s="296"/>
      <c r="E68" s="296"/>
      <c r="F68" s="296"/>
      <c r="G68" s="296"/>
      <c r="H68" s="296"/>
      <c r="I68" s="296"/>
      <c r="J68" s="293"/>
      <c r="K68" s="293"/>
      <c r="L68" s="293"/>
    </row>
    <row r="69" spans="2:12" ht="29.45" customHeight="1" x14ac:dyDescent="0.25">
      <c r="B69" s="194" t="s">
        <v>20</v>
      </c>
      <c r="C69" s="236" t="s">
        <v>56</v>
      </c>
      <c r="D69" s="190" t="s">
        <v>8</v>
      </c>
      <c r="E69" s="191" t="s">
        <v>2</v>
      </c>
      <c r="F69" s="192" t="s">
        <v>9</v>
      </c>
      <c r="G69" s="193" t="s">
        <v>10</v>
      </c>
      <c r="H69" s="216" t="s">
        <v>51</v>
      </c>
      <c r="I69" s="229" t="s">
        <v>11</v>
      </c>
      <c r="J69" s="293"/>
      <c r="K69" s="293"/>
      <c r="L69" s="293"/>
    </row>
    <row r="70" spans="2:12" ht="37.5" x14ac:dyDescent="0.25">
      <c r="B70" s="181"/>
      <c r="C70" s="237">
        <f>SUM(C71:C73)</f>
        <v>4</v>
      </c>
      <c r="D70" s="195" t="s">
        <v>12</v>
      </c>
      <c r="E70" s="196" t="s">
        <v>13</v>
      </c>
      <c r="F70" s="197" t="s">
        <v>14</v>
      </c>
      <c r="G70" s="198" t="s">
        <v>15</v>
      </c>
      <c r="H70" s="218" t="s">
        <v>55</v>
      </c>
      <c r="I70" s="233"/>
      <c r="J70" s="293"/>
      <c r="K70" s="293"/>
      <c r="L70" s="293"/>
    </row>
    <row r="71" spans="2:12" ht="56.25" x14ac:dyDescent="0.25">
      <c r="B71" s="199" t="s">
        <v>143</v>
      </c>
      <c r="C71" s="200">
        <v>2</v>
      </c>
      <c r="D71" s="255"/>
      <c r="E71" s="255"/>
      <c r="F71" s="255"/>
      <c r="G71" s="255"/>
      <c r="H71" s="256"/>
      <c r="I71" s="231" t="str">
        <f>IF(COUNTBLANK(D71:H71)=4,SUM(D71:G71)*C71,"veuillez entrer une valeur")</f>
        <v>veuillez entrer une valeur</v>
      </c>
      <c r="J71" s="293"/>
      <c r="K71" s="293"/>
      <c r="L71" s="293"/>
    </row>
    <row r="72" spans="2:12" ht="75" x14ac:dyDescent="0.25">
      <c r="B72" s="199" t="s">
        <v>144</v>
      </c>
      <c r="C72" s="200">
        <v>1</v>
      </c>
      <c r="D72" s="255"/>
      <c r="E72" s="255"/>
      <c r="F72" s="255"/>
      <c r="G72" s="255"/>
      <c r="H72" s="253"/>
      <c r="I72" s="231" t="str">
        <f>IF(COUNTBLANK(D72:H72)=4,SUM(D72:G72)*C72,"veuillez entrer une valeur")</f>
        <v>veuillez entrer une valeur</v>
      </c>
      <c r="J72" s="293"/>
      <c r="K72" s="293"/>
      <c r="L72" s="293"/>
    </row>
    <row r="73" spans="2:12" ht="94.5" thickBot="1" x14ac:dyDescent="0.3">
      <c r="B73" s="199" t="s">
        <v>145</v>
      </c>
      <c r="C73" s="200">
        <v>1</v>
      </c>
      <c r="D73" s="257"/>
      <c r="E73" s="257"/>
      <c r="F73" s="257"/>
      <c r="G73" s="257"/>
      <c r="H73" s="258"/>
      <c r="I73" s="232" t="str">
        <f>IF(COUNTBLANK(D73:H73)=4,SUM(D73:G73)*C73,"veuillez entrer une valeur")</f>
        <v>veuillez entrer une valeur</v>
      </c>
      <c r="J73" s="293"/>
      <c r="K73" s="293"/>
      <c r="L73" s="293"/>
    </row>
    <row r="74" spans="2:12" ht="19.5" thickBot="1" x14ac:dyDescent="0.3">
      <c r="B74" s="206" t="s">
        <v>50</v>
      </c>
      <c r="C74" s="180">
        <f>3*C70-IF(H71="x",3*C71,0)-IF(H72="x",3*C72,0)-IF(H73="x",3*C73,0)</f>
        <v>12</v>
      </c>
      <c r="D74" s="203"/>
      <c r="E74" s="203"/>
      <c r="F74" s="207"/>
      <c r="G74" s="208" t="s">
        <v>25</v>
      </c>
      <c r="H74" s="205"/>
      <c r="I74" s="228">
        <f>SUM(I71:I73)</f>
        <v>0</v>
      </c>
      <c r="J74" s="293"/>
      <c r="K74" s="293"/>
      <c r="L74" s="293"/>
    </row>
    <row r="75" spans="2:12" ht="19.5" thickBot="1" x14ac:dyDescent="0.3">
      <c r="B75" s="296"/>
      <c r="C75" s="296"/>
      <c r="D75" s="296"/>
      <c r="E75" s="296"/>
      <c r="F75" s="296"/>
      <c r="G75" s="296"/>
      <c r="H75" s="296"/>
      <c r="I75" s="296"/>
      <c r="J75" s="293"/>
      <c r="K75" s="293"/>
      <c r="L75" s="293"/>
    </row>
    <row r="76" spans="2:12" ht="39" customHeight="1" x14ac:dyDescent="0.25">
      <c r="B76" s="225" t="s">
        <v>52</v>
      </c>
      <c r="C76" s="243">
        <f>SUM(C60+C67+C74)</f>
        <v>51</v>
      </c>
      <c r="D76" s="226">
        <f>SUM(I74+I67+I60)</f>
        <v>0</v>
      </c>
      <c r="E76" s="296"/>
      <c r="F76" s="296"/>
      <c r="G76" s="296"/>
      <c r="H76" s="296"/>
      <c r="I76" s="296"/>
      <c r="J76" s="293"/>
      <c r="K76" s="293"/>
      <c r="L76" s="293"/>
    </row>
    <row r="77" spans="2:12" ht="19.5" thickBot="1" x14ac:dyDescent="0.3">
      <c r="B77" s="476" t="s">
        <v>60</v>
      </c>
      <c r="C77" s="477"/>
      <c r="D77" s="227" t="s">
        <v>222</v>
      </c>
      <c r="E77" s="296"/>
      <c r="F77" s="296"/>
      <c r="G77" s="296"/>
      <c r="H77" s="296"/>
      <c r="I77" s="296"/>
      <c r="J77" s="293"/>
      <c r="K77" s="293"/>
      <c r="L77" s="293"/>
    </row>
    <row r="78" spans="2:12" ht="18.75" x14ac:dyDescent="0.25">
      <c r="B78" s="294"/>
      <c r="C78" s="300"/>
      <c r="D78" s="296"/>
      <c r="E78" s="296"/>
      <c r="F78" s="296"/>
      <c r="G78" s="296"/>
      <c r="H78" s="296"/>
      <c r="I78" s="296"/>
      <c r="J78" s="293"/>
      <c r="K78" s="293"/>
      <c r="L78" s="293"/>
    </row>
    <row r="80" spans="2:12" ht="26.25" x14ac:dyDescent="0.25">
      <c r="B80" s="287" t="s">
        <v>63</v>
      </c>
      <c r="C80" s="293"/>
      <c r="D80" s="293"/>
      <c r="E80" s="293"/>
      <c r="F80" s="293"/>
      <c r="G80" s="293"/>
      <c r="H80" s="293"/>
      <c r="I80" s="293"/>
      <c r="J80" s="293"/>
      <c r="K80" s="293"/>
      <c r="L80" s="293"/>
    </row>
    <row r="81" spans="2:17" ht="15.75" thickBot="1" x14ac:dyDescent="0.3">
      <c r="B81" s="293"/>
      <c r="C81" s="293"/>
      <c r="D81" s="293"/>
      <c r="E81" s="293"/>
      <c r="F81" s="293"/>
      <c r="G81" s="293"/>
      <c r="H81" s="293"/>
      <c r="I81" s="293"/>
      <c r="J81" s="293"/>
      <c r="K81" s="293"/>
      <c r="L81" s="293"/>
    </row>
    <row r="82" spans="2:17" ht="43.15" customHeight="1" thickBot="1" x14ac:dyDescent="0.3">
      <c r="B82" s="301"/>
      <c r="C82" s="464" t="s">
        <v>65</v>
      </c>
      <c r="D82" s="465"/>
      <c r="E82" s="466"/>
      <c r="F82" s="464" t="s">
        <v>67</v>
      </c>
      <c r="G82" s="465"/>
      <c r="H82" s="466"/>
      <c r="I82" s="464" t="s">
        <v>68</v>
      </c>
      <c r="J82" s="465"/>
      <c r="K82" s="466"/>
      <c r="L82" s="464" t="s">
        <v>69</v>
      </c>
      <c r="M82" s="465"/>
      <c r="N82" s="466"/>
      <c r="O82" s="464" t="s">
        <v>70</v>
      </c>
      <c r="P82" s="465"/>
      <c r="Q82" s="466"/>
    </row>
    <row r="83" spans="2:17" ht="43.15" customHeight="1" x14ac:dyDescent="0.25">
      <c r="B83" s="240" t="s">
        <v>64</v>
      </c>
      <c r="C83" s="470" t="s">
        <v>357</v>
      </c>
      <c r="D83" s="471"/>
      <c r="E83" s="472"/>
      <c r="F83" s="470">
        <f>DATE(YEAR(C84)+1,MONTH(C84),DAY(C84))</f>
        <v>44280</v>
      </c>
      <c r="G83" s="471"/>
      <c r="H83" s="472"/>
      <c r="I83" s="470">
        <f>DATE(YEAR(C84)+2,MONTH(C84),DAY(C84))</f>
        <v>44645</v>
      </c>
      <c r="J83" s="471"/>
      <c r="K83" s="472"/>
      <c r="L83" s="470">
        <f>DATE(YEAR(C84)+3,MONTH(C84),DAY(C84))</f>
        <v>45010</v>
      </c>
      <c r="M83" s="471"/>
      <c r="N83" s="472"/>
      <c r="O83" s="470">
        <f>DATE(YEAR(C84)+4,MONTH(C84),DAY(C84))</f>
        <v>45376</v>
      </c>
      <c r="P83" s="471"/>
      <c r="Q83" s="472"/>
    </row>
    <row r="84" spans="2:17" ht="18.75" x14ac:dyDescent="0.25">
      <c r="B84" s="242" t="s">
        <v>26</v>
      </c>
      <c r="C84" s="455">
        <v>43915</v>
      </c>
      <c r="D84" s="456"/>
      <c r="E84" s="457"/>
      <c r="F84" s="454" t="s">
        <v>407</v>
      </c>
      <c r="G84" s="452"/>
      <c r="H84" s="453"/>
      <c r="I84" s="454" t="s">
        <v>408</v>
      </c>
      <c r="J84" s="452"/>
      <c r="K84" s="453"/>
      <c r="L84" s="451"/>
      <c r="M84" s="452"/>
      <c r="N84" s="453"/>
      <c r="O84" s="451"/>
      <c r="P84" s="452"/>
      <c r="Q84" s="453"/>
    </row>
    <row r="85" spans="2:17" ht="18.75" x14ac:dyDescent="0.25">
      <c r="B85" s="241" t="s">
        <v>27</v>
      </c>
      <c r="C85" s="541">
        <v>14</v>
      </c>
      <c r="D85" s="542"/>
      <c r="E85" s="543"/>
      <c r="F85" s="461" t="s">
        <v>222</v>
      </c>
      <c r="G85" s="462"/>
      <c r="H85" s="463"/>
      <c r="I85" s="461" t="s">
        <v>222</v>
      </c>
      <c r="J85" s="462"/>
      <c r="K85" s="463"/>
      <c r="L85" s="451"/>
      <c r="M85" s="452"/>
      <c r="N85" s="453"/>
      <c r="O85" s="451"/>
      <c r="P85" s="452"/>
      <c r="Q85" s="453"/>
    </row>
    <row r="86" spans="2:17" ht="78" customHeight="1" x14ac:dyDescent="0.25">
      <c r="B86" s="242" t="s">
        <v>43</v>
      </c>
      <c r="C86" s="451"/>
      <c r="D86" s="452"/>
      <c r="E86" s="453"/>
      <c r="F86" s="451"/>
      <c r="G86" s="452"/>
      <c r="H86" s="453"/>
      <c r="I86" s="451"/>
      <c r="J86" s="452"/>
      <c r="K86" s="453"/>
      <c r="L86" s="451"/>
      <c r="M86" s="452"/>
      <c r="N86" s="453"/>
      <c r="O86" s="451"/>
      <c r="P86" s="452"/>
      <c r="Q86" s="453"/>
    </row>
    <row r="87" spans="2:17" ht="21" customHeight="1" x14ac:dyDescent="0.25">
      <c r="B87" s="304"/>
      <c r="C87" s="293"/>
      <c r="D87" s="293"/>
      <c r="E87" s="293"/>
      <c r="F87" s="293"/>
      <c r="G87" s="293"/>
      <c r="H87" s="293"/>
      <c r="I87" s="293"/>
      <c r="J87" s="293"/>
      <c r="K87" s="293"/>
      <c r="L87" s="293"/>
    </row>
  </sheetData>
  <mergeCells count="57">
    <mergeCell ref="C4:I4"/>
    <mergeCell ref="C6:E6"/>
    <mergeCell ref="G6:I6"/>
    <mergeCell ref="B9:C9"/>
    <mergeCell ref="F9:I10"/>
    <mergeCell ref="B10:C10"/>
    <mergeCell ref="E13:F13"/>
    <mergeCell ref="H13:I13"/>
    <mergeCell ref="C14:I14"/>
    <mergeCell ref="C15:I15"/>
    <mergeCell ref="C18:E18"/>
    <mergeCell ref="G18:I18"/>
    <mergeCell ref="C19:E19"/>
    <mergeCell ref="G19:I19"/>
    <mergeCell ref="C20:E20"/>
    <mergeCell ref="G20:I20"/>
    <mergeCell ref="C21:E21"/>
    <mergeCell ref="G21:I21"/>
    <mergeCell ref="B26:D26"/>
    <mergeCell ref="E26:G26"/>
    <mergeCell ref="B27:D27"/>
    <mergeCell ref="E27:G27"/>
    <mergeCell ref="B28:D28"/>
    <mergeCell ref="E28:G28"/>
    <mergeCell ref="B29:D29"/>
    <mergeCell ref="E29:G29"/>
    <mergeCell ref="B30:D30"/>
    <mergeCell ref="E30:G30"/>
    <mergeCell ref="B31:D31"/>
    <mergeCell ref="E31:G31"/>
    <mergeCell ref="B44:I44"/>
    <mergeCell ref="B77:C77"/>
    <mergeCell ref="C82:E82"/>
    <mergeCell ref="F82:H82"/>
    <mergeCell ref="I82:K82"/>
    <mergeCell ref="O82:Q82"/>
    <mergeCell ref="C83:E83"/>
    <mergeCell ref="F83:H83"/>
    <mergeCell ref="I83:K83"/>
    <mergeCell ref="L83:N83"/>
    <mergeCell ref="O83:Q83"/>
    <mergeCell ref="L82:N82"/>
    <mergeCell ref="C85:E85"/>
    <mergeCell ref="F85:H85"/>
    <mergeCell ref="I85:K85"/>
    <mergeCell ref="L85:N85"/>
    <mergeCell ref="O85:Q85"/>
    <mergeCell ref="C84:E84"/>
    <mergeCell ref="F84:H84"/>
    <mergeCell ref="I84:K84"/>
    <mergeCell ref="L84:N84"/>
    <mergeCell ref="O84:Q84"/>
    <mergeCell ref="C86:E86"/>
    <mergeCell ref="F86:H86"/>
    <mergeCell ref="I86:K86"/>
    <mergeCell ref="L86:N86"/>
    <mergeCell ref="O86:Q86"/>
  </mergeCells>
  <conditionalFormatting sqref="I58:I59 I64:I66 I71:I73">
    <cfRule type="cellIs" dxfId="80" priority="9" operator="equal">
      <formula>"veuillez entrer une valeur"</formula>
    </cfRule>
  </conditionalFormatting>
  <conditionalFormatting sqref="C84:E84">
    <cfRule type="cellIs" dxfId="79" priority="6" operator="equal">
      <formula>"veuillez saisir ici une date"</formula>
    </cfRule>
  </conditionalFormatting>
  <conditionalFormatting sqref="G6:I6">
    <cfRule type="cellIs" dxfId="78" priority="5" operator="equal">
      <formula>"Veuillez saisir ici une date"</formula>
    </cfRule>
  </conditionalFormatting>
  <conditionalFormatting sqref="C84:E84">
    <cfRule type="cellIs" dxfId="77" priority="2" operator="equal">
      <formula>"veuillez saisir ici une date"</formula>
    </cfRule>
  </conditionalFormatting>
  <conditionalFormatting sqref="C83:E83">
    <cfRule type="cellIs" dxfId="76" priority="1" operator="equal">
      <formula>"Veuillez saisir ici une date"</formula>
    </cfRule>
  </conditionalFormatting>
  <dataValidations count="1">
    <dataValidation type="list" allowBlank="1" showInputMessage="1" showErrorMessage="1" sqref="C7:E7">
      <formula1>"Fournisseur,Prestataire de Service"</formula1>
    </dataValidation>
  </dataValidations>
  <hyperlinks>
    <hyperlink ref="C21" r:id="rId1"/>
  </hyperlinks>
  <pageMargins left="0.7" right="0.7" top="0.75" bottom="0.75" header="0.3" footer="0.3"/>
  <pageSetup paperSize="9" scale="50" orientation="portrait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T87"/>
  <sheetViews>
    <sheetView topLeftCell="B72" zoomScale="60" zoomScaleNormal="60" zoomScalePageLayoutView="27" workbookViewId="0">
      <selection activeCell="O28" sqref="O28"/>
    </sheetView>
  </sheetViews>
  <sheetFormatPr baseColWidth="10" defaultColWidth="11.42578125" defaultRowHeight="15" x14ac:dyDescent="0.25"/>
  <cols>
    <col min="1" max="1" width="6.28515625" style="118" customWidth="1"/>
    <col min="2" max="2" width="25.85546875" style="118" customWidth="1"/>
    <col min="3" max="3" width="17.5703125" style="118" customWidth="1"/>
    <col min="4" max="4" width="20.42578125" style="118" customWidth="1"/>
    <col min="5" max="5" width="17.7109375" style="118" customWidth="1"/>
    <col min="6" max="6" width="20.7109375" style="118" customWidth="1"/>
    <col min="7" max="8" width="18" style="118" customWidth="1"/>
    <col min="9" max="9" width="16.85546875" style="118" customWidth="1"/>
    <col min="10" max="10" width="17.42578125" style="118" customWidth="1"/>
    <col min="11" max="11" width="17.7109375" style="118" customWidth="1"/>
    <col min="12" max="12" width="17" style="118" customWidth="1"/>
    <col min="13" max="13" width="11.42578125" style="118"/>
    <col min="14" max="14" width="13.7109375" style="118" customWidth="1"/>
    <col min="15" max="15" width="15.85546875" style="118" customWidth="1"/>
    <col min="16" max="16" width="14.7109375" style="118" customWidth="1"/>
    <col min="17" max="17" width="16.7109375" style="118" customWidth="1"/>
    <col min="18" max="16384" width="11.42578125" style="118"/>
  </cols>
  <sheetData>
    <row r="2" spans="2:10" ht="24" customHeight="1" x14ac:dyDescent="0.25">
      <c r="B2" s="119" t="s">
        <v>37</v>
      </c>
      <c r="C2" s="120"/>
      <c r="D2" s="120"/>
      <c r="E2" s="120"/>
    </row>
    <row r="3" spans="2:10" ht="15.75" thickBot="1" x14ac:dyDescent="0.3">
      <c r="B3" s="121"/>
      <c r="C3" s="120"/>
      <c r="D3" s="120"/>
      <c r="E3" s="120"/>
    </row>
    <row r="4" spans="2:10" ht="31.9" customHeight="1" thickBot="1" x14ac:dyDescent="0.3">
      <c r="B4" s="76" t="s">
        <v>1</v>
      </c>
      <c r="C4" s="495" t="s">
        <v>92</v>
      </c>
      <c r="D4" s="496"/>
      <c r="E4" s="496"/>
      <c r="F4" s="496"/>
      <c r="G4" s="496"/>
      <c r="H4" s="496"/>
      <c r="I4" s="497"/>
      <c r="J4" s="102"/>
    </row>
    <row r="5" spans="2:10" ht="15.75" thickBot="1" x14ac:dyDescent="0.3"/>
    <row r="6" spans="2:10" ht="52.15" customHeight="1" thickBot="1" x14ac:dyDescent="0.3">
      <c r="B6" s="76" t="s">
        <v>66</v>
      </c>
      <c r="C6" s="498">
        <v>42842</v>
      </c>
      <c r="D6" s="499"/>
      <c r="E6" s="500"/>
      <c r="F6" s="117" t="s">
        <v>71</v>
      </c>
      <c r="G6" s="498">
        <v>42842</v>
      </c>
      <c r="H6" s="499"/>
      <c r="I6" s="500"/>
    </row>
    <row r="7" spans="2:10" ht="19.5" thickBot="1" x14ac:dyDescent="0.3">
      <c r="B7" s="122"/>
      <c r="C7" s="122"/>
      <c r="D7" s="122"/>
      <c r="E7" s="122"/>
      <c r="J7" s="120"/>
    </row>
    <row r="8" spans="2:10" ht="28.15" customHeight="1" thickBot="1" x14ac:dyDescent="0.3">
      <c r="B8" s="5" t="s">
        <v>28</v>
      </c>
      <c r="C8" s="6"/>
      <c r="D8" s="7"/>
      <c r="F8" s="5" t="s">
        <v>0</v>
      </c>
      <c r="G8" s="6"/>
      <c r="H8" s="6"/>
      <c r="I8" s="7"/>
      <c r="J8" s="134"/>
    </row>
    <row r="9" spans="2:10" ht="18.75" x14ac:dyDescent="0.25">
      <c r="B9" s="501" t="s">
        <v>29</v>
      </c>
      <c r="C9" s="502"/>
      <c r="D9" s="3" t="s">
        <v>78</v>
      </c>
      <c r="E9" s="123"/>
      <c r="F9" s="503" t="s">
        <v>121</v>
      </c>
      <c r="G9" s="493"/>
      <c r="H9" s="493"/>
      <c r="I9" s="494"/>
      <c r="J9" s="135"/>
    </row>
    <row r="10" spans="2:10" ht="19.5" thickBot="1" x14ac:dyDescent="0.3">
      <c r="B10" s="505" t="s">
        <v>30</v>
      </c>
      <c r="C10" s="506"/>
      <c r="D10" s="91"/>
      <c r="E10" s="123"/>
      <c r="F10" s="504"/>
      <c r="G10" s="486"/>
      <c r="H10" s="486"/>
      <c r="I10" s="487"/>
      <c r="J10" s="135"/>
    </row>
    <row r="11" spans="2:10" ht="15.75" thickBot="1" x14ac:dyDescent="0.3">
      <c r="B11" s="120"/>
      <c r="C11" s="120"/>
      <c r="D11" s="120"/>
      <c r="E11" s="120"/>
      <c r="F11" s="120"/>
      <c r="J11" s="120"/>
    </row>
    <row r="12" spans="2:10" ht="24.6" customHeight="1" thickBot="1" x14ac:dyDescent="0.3">
      <c r="B12" s="5" t="s">
        <v>44</v>
      </c>
      <c r="C12" s="6"/>
      <c r="D12" s="6"/>
      <c r="E12" s="6"/>
      <c r="F12" s="6"/>
      <c r="G12" s="6"/>
      <c r="H12" s="6"/>
      <c r="I12" s="7"/>
      <c r="J12" s="134"/>
    </row>
    <row r="13" spans="2:10" ht="18.75" x14ac:dyDescent="0.25">
      <c r="B13" s="156" t="s">
        <v>31</v>
      </c>
      <c r="C13" s="4" t="s">
        <v>117</v>
      </c>
      <c r="D13" s="157" t="s">
        <v>32</v>
      </c>
      <c r="E13" s="488" t="s">
        <v>334</v>
      </c>
      <c r="F13" s="489"/>
      <c r="G13" s="157" t="s">
        <v>33</v>
      </c>
      <c r="H13" s="488" t="s">
        <v>335</v>
      </c>
      <c r="I13" s="472"/>
      <c r="J13" s="102"/>
    </row>
    <row r="14" spans="2:10" ht="18.75" x14ac:dyDescent="0.25">
      <c r="B14" s="9" t="s">
        <v>34</v>
      </c>
      <c r="C14" s="490"/>
      <c r="D14" s="452"/>
      <c r="E14" s="452"/>
      <c r="F14" s="452"/>
      <c r="G14" s="452"/>
      <c r="H14" s="452"/>
      <c r="I14" s="453"/>
      <c r="J14" s="102"/>
    </row>
    <row r="15" spans="2:10" ht="19.5" thickBot="1" x14ac:dyDescent="0.3">
      <c r="B15" s="158" t="s">
        <v>35</v>
      </c>
      <c r="C15" s="491"/>
      <c r="D15" s="479"/>
      <c r="E15" s="479"/>
      <c r="F15" s="479"/>
      <c r="G15" s="479"/>
      <c r="H15" s="479"/>
      <c r="I15" s="480"/>
      <c r="J15" s="102"/>
    </row>
    <row r="16" spans="2:10" ht="19.5" thickBot="1" x14ac:dyDescent="0.3">
      <c r="B16" s="124"/>
      <c r="C16" s="122"/>
      <c r="D16" s="122"/>
      <c r="E16" s="122"/>
      <c r="F16" s="122"/>
      <c r="G16" s="122"/>
      <c r="H16" s="122"/>
      <c r="I16" s="122"/>
      <c r="J16" s="120"/>
    </row>
    <row r="17" spans="2:12" ht="24" customHeight="1" thickBot="1" x14ac:dyDescent="0.3">
      <c r="B17" s="94" t="s">
        <v>89</v>
      </c>
      <c r="C17" s="95"/>
      <c r="D17" s="95"/>
      <c r="E17" s="147"/>
      <c r="F17" s="5" t="s">
        <v>36</v>
      </c>
      <c r="G17" s="6"/>
      <c r="H17" s="6"/>
      <c r="I17" s="7"/>
      <c r="J17" s="134"/>
    </row>
    <row r="18" spans="2:12" ht="18.75" x14ac:dyDescent="0.25">
      <c r="B18" s="12" t="s">
        <v>38</v>
      </c>
      <c r="C18" s="492" t="s">
        <v>118</v>
      </c>
      <c r="D18" s="493"/>
      <c r="E18" s="494"/>
      <c r="F18" s="92" t="s">
        <v>38</v>
      </c>
      <c r="G18" s="492"/>
      <c r="H18" s="493"/>
      <c r="I18" s="494"/>
      <c r="J18" s="120"/>
    </row>
    <row r="19" spans="2:12" ht="18.75" x14ac:dyDescent="0.25">
      <c r="B19" s="13" t="s">
        <v>41</v>
      </c>
      <c r="C19" s="481" t="s">
        <v>108</v>
      </c>
      <c r="D19" s="482"/>
      <c r="E19" s="483"/>
      <c r="F19" s="92" t="s">
        <v>41</v>
      </c>
      <c r="G19" s="481"/>
      <c r="H19" s="482"/>
      <c r="I19" s="483"/>
      <c r="J19" s="120"/>
    </row>
    <row r="20" spans="2:12" ht="18.75" x14ac:dyDescent="0.25">
      <c r="B20" s="13" t="s">
        <v>39</v>
      </c>
      <c r="C20" s="484">
        <v>775729380</v>
      </c>
      <c r="D20" s="482"/>
      <c r="E20" s="483"/>
      <c r="F20" s="92" t="s">
        <v>39</v>
      </c>
      <c r="G20" s="481"/>
      <c r="H20" s="482"/>
      <c r="I20" s="483"/>
      <c r="J20" s="120"/>
    </row>
    <row r="21" spans="2:12" ht="19.5" thickBot="1" x14ac:dyDescent="0.3">
      <c r="B21" s="148" t="s">
        <v>40</v>
      </c>
      <c r="C21" s="509"/>
      <c r="D21" s="486"/>
      <c r="E21" s="487"/>
      <c r="F21" s="93" t="s">
        <v>40</v>
      </c>
      <c r="G21" s="509"/>
      <c r="H21" s="486"/>
      <c r="I21" s="487"/>
      <c r="J21" s="120"/>
    </row>
    <row r="22" spans="2:12" x14ac:dyDescent="0.25"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</row>
    <row r="23" spans="2:12" ht="26.25" x14ac:dyDescent="0.25">
      <c r="B23" s="119" t="s">
        <v>62</v>
      </c>
      <c r="C23" s="125"/>
      <c r="D23" s="125"/>
      <c r="E23" s="125"/>
      <c r="F23" s="125"/>
      <c r="G23" s="125"/>
      <c r="I23" s="125"/>
      <c r="J23" s="125"/>
      <c r="K23" s="125"/>
      <c r="L23" s="125"/>
    </row>
    <row r="24" spans="2:12" ht="15.75" thickBot="1" x14ac:dyDescent="0.3"/>
    <row r="25" spans="2:12" ht="18.75" x14ac:dyDescent="0.25">
      <c r="B25" s="33" t="s">
        <v>48</v>
      </c>
      <c r="C25" s="34"/>
      <c r="D25" s="35"/>
      <c r="E25" s="62" t="s">
        <v>47</v>
      </c>
      <c r="F25" s="34"/>
      <c r="G25" s="35"/>
      <c r="I25" s="126"/>
    </row>
    <row r="26" spans="2:12" ht="18.75" x14ac:dyDescent="0.25">
      <c r="B26" s="451"/>
      <c r="C26" s="452"/>
      <c r="D26" s="453"/>
      <c r="E26" s="451"/>
      <c r="F26" s="452"/>
      <c r="G26" s="453"/>
      <c r="I26" s="126"/>
    </row>
    <row r="27" spans="2:12" ht="18.75" x14ac:dyDescent="0.25">
      <c r="B27" s="451"/>
      <c r="C27" s="452"/>
      <c r="D27" s="453"/>
      <c r="E27" s="451"/>
      <c r="F27" s="452"/>
      <c r="G27" s="453"/>
      <c r="I27" s="127"/>
    </row>
    <row r="28" spans="2:12" ht="18.75" x14ac:dyDescent="0.25">
      <c r="B28" s="451"/>
      <c r="C28" s="452"/>
      <c r="D28" s="453"/>
      <c r="E28" s="451"/>
      <c r="F28" s="452"/>
      <c r="G28" s="453"/>
      <c r="I28" s="126"/>
    </row>
    <row r="29" spans="2:12" ht="18.75" x14ac:dyDescent="0.25">
      <c r="B29" s="451"/>
      <c r="C29" s="452"/>
      <c r="D29" s="453"/>
      <c r="E29" s="451"/>
      <c r="F29" s="452"/>
      <c r="G29" s="453"/>
      <c r="I29" s="126"/>
    </row>
    <row r="30" spans="2:12" ht="18.75" x14ac:dyDescent="0.25">
      <c r="B30" s="451"/>
      <c r="C30" s="452"/>
      <c r="D30" s="453"/>
      <c r="E30" s="451"/>
      <c r="F30" s="452"/>
      <c r="G30" s="453"/>
      <c r="I30" s="126"/>
    </row>
    <row r="31" spans="2:12" ht="19.5" thickBot="1" x14ac:dyDescent="0.3">
      <c r="B31" s="478"/>
      <c r="C31" s="479"/>
      <c r="D31" s="480"/>
      <c r="E31" s="478"/>
      <c r="F31" s="479"/>
      <c r="G31" s="480"/>
      <c r="I31" s="126"/>
    </row>
    <row r="32" spans="2:12" ht="19.5" thickBot="1" x14ac:dyDescent="0.3">
      <c r="B32" s="126"/>
      <c r="C32" s="126"/>
      <c r="D32" s="126"/>
      <c r="E32" s="126"/>
      <c r="F32" s="126"/>
      <c r="G32" s="126"/>
      <c r="I32" s="126"/>
    </row>
    <row r="33" spans="2:12" ht="19.5" thickBot="1" x14ac:dyDescent="0.3">
      <c r="B33" s="5" t="s">
        <v>49</v>
      </c>
      <c r="C33" s="36"/>
      <c r="D33" s="36"/>
      <c r="E33" s="36"/>
      <c r="F33" s="36"/>
      <c r="G33" s="37"/>
      <c r="I33" s="126"/>
    </row>
    <row r="34" spans="2:12" ht="18.75" x14ac:dyDescent="0.25">
      <c r="B34" s="97"/>
      <c r="C34" s="149"/>
      <c r="D34" s="149"/>
      <c r="E34" s="149"/>
      <c r="F34" s="149"/>
      <c r="G34" s="150"/>
      <c r="I34" s="126"/>
    </row>
    <row r="35" spans="2:12" ht="18.75" x14ac:dyDescent="0.25">
      <c r="B35" s="67"/>
      <c r="C35" s="151"/>
      <c r="D35" s="151"/>
      <c r="E35" s="151"/>
      <c r="F35" s="151"/>
      <c r="G35" s="152"/>
      <c r="I35" s="126"/>
    </row>
    <row r="36" spans="2:12" ht="18.75" x14ac:dyDescent="0.25">
      <c r="B36" s="67"/>
      <c r="C36" s="151"/>
      <c r="D36" s="151"/>
      <c r="E36" s="151"/>
      <c r="F36" s="151"/>
      <c r="G36" s="152"/>
      <c r="I36" s="126"/>
    </row>
    <row r="37" spans="2:12" ht="18.75" x14ac:dyDescent="0.25">
      <c r="B37" s="67"/>
      <c r="C37" s="151"/>
      <c r="D37" s="151"/>
      <c r="E37" s="151"/>
      <c r="F37" s="151"/>
      <c r="G37" s="152"/>
      <c r="I37" s="126"/>
    </row>
    <row r="38" spans="2:12" ht="19.5" thickBot="1" x14ac:dyDescent="0.3">
      <c r="B38" s="153"/>
      <c r="C38" s="154"/>
      <c r="D38" s="154"/>
      <c r="E38" s="154"/>
      <c r="F38" s="154"/>
      <c r="G38" s="155"/>
      <c r="I38" s="126"/>
    </row>
    <row r="39" spans="2:12" ht="18.75" x14ac:dyDescent="0.25">
      <c r="B39" s="126"/>
      <c r="C39" s="126"/>
      <c r="D39" s="126"/>
      <c r="E39" s="126"/>
      <c r="F39" s="126"/>
      <c r="G39" s="126"/>
      <c r="I39" s="126"/>
    </row>
    <row r="40" spans="2:12" ht="21" customHeight="1" x14ac:dyDescent="0.25">
      <c r="B40" s="119" t="s">
        <v>61</v>
      </c>
      <c r="C40" s="125"/>
      <c r="D40" s="125"/>
      <c r="E40" s="125"/>
      <c r="F40" s="125"/>
      <c r="G40" s="125"/>
      <c r="H40" s="125"/>
      <c r="I40" s="125"/>
      <c r="J40" s="125"/>
      <c r="K40" s="125"/>
      <c r="L40" s="125"/>
    </row>
    <row r="41" spans="2:12" ht="21" customHeight="1" x14ac:dyDescent="0.25">
      <c r="B41" s="129"/>
      <c r="C41" s="125"/>
      <c r="D41" s="125"/>
      <c r="E41" s="125"/>
      <c r="F41" s="125"/>
      <c r="G41" s="125"/>
      <c r="H41" s="125"/>
      <c r="I41" s="125"/>
      <c r="J41" s="125"/>
      <c r="K41" s="125"/>
      <c r="L41" s="125"/>
    </row>
    <row r="42" spans="2:12" ht="23.25" x14ac:dyDescent="0.25">
      <c r="B42" s="130" t="s">
        <v>57</v>
      </c>
      <c r="C42" s="128"/>
      <c r="D42" s="128"/>
      <c r="E42" s="128"/>
      <c r="F42" s="128"/>
      <c r="G42" s="128"/>
      <c r="H42" s="128"/>
      <c r="I42" s="125"/>
      <c r="J42" s="125"/>
      <c r="K42" s="125"/>
      <c r="L42" s="125"/>
    </row>
    <row r="43" spans="2:12" ht="19.5" thickBot="1" x14ac:dyDescent="0.3">
      <c r="B43" s="122"/>
      <c r="C43" s="128"/>
      <c r="D43" s="128"/>
      <c r="E43" s="128"/>
      <c r="F43" s="128"/>
      <c r="G43" s="128"/>
      <c r="H43" s="128"/>
      <c r="I43" s="125"/>
      <c r="J43" s="125"/>
      <c r="K43" s="125"/>
      <c r="L43" s="125"/>
    </row>
    <row r="44" spans="2:12" ht="19.5" thickBot="1" x14ac:dyDescent="0.3">
      <c r="B44" s="473" t="s">
        <v>58</v>
      </c>
      <c r="C44" s="474"/>
      <c r="D44" s="474"/>
      <c r="E44" s="474"/>
      <c r="F44" s="474"/>
      <c r="G44" s="474"/>
      <c r="H44" s="474"/>
      <c r="I44" s="475"/>
      <c r="J44" s="125"/>
      <c r="K44" s="125"/>
      <c r="L44" s="125"/>
    </row>
    <row r="45" spans="2:12" ht="14.45" customHeight="1" x14ac:dyDescent="0.25">
      <c r="B45" s="98"/>
      <c r="C45" s="99"/>
      <c r="D45" s="99"/>
      <c r="E45" s="99"/>
      <c r="F45" s="99"/>
      <c r="G45" s="99"/>
      <c r="H45" s="99"/>
      <c r="I45" s="100"/>
      <c r="J45" s="125"/>
      <c r="K45" s="125"/>
      <c r="L45" s="125"/>
    </row>
    <row r="46" spans="2:12" ht="14.45" customHeight="1" x14ac:dyDescent="0.25">
      <c r="B46" s="101"/>
      <c r="C46" s="102"/>
      <c r="D46" s="102"/>
      <c r="E46" s="102"/>
      <c r="F46" s="102"/>
      <c r="G46" s="102"/>
      <c r="H46" s="102"/>
      <c r="I46" s="103"/>
      <c r="J46" s="125"/>
      <c r="K46" s="125"/>
      <c r="L46" s="125"/>
    </row>
    <row r="47" spans="2:12" ht="14.45" customHeight="1" x14ac:dyDescent="0.25">
      <c r="B47" s="101"/>
      <c r="C47" s="102"/>
      <c r="D47" s="102"/>
      <c r="E47" s="102"/>
      <c r="F47" s="102"/>
      <c r="G47" s="102"/>
      <c r="H47" s="102"/>
      <c r="I47" s="103"/>
      <c r="J47" s="125"/>
      <c r="K47" s="125"/>
      <c r="L47" s="125"/>
    </row>
    <row r="48" spans="2:12" ht="14.45" customHeight="1" x14ac:dyDescent="0.25">
      <c r="B48" s="101"/>
      <c r="C48" s="102"/>
      <c r="D48" s="102"/>
      <c r="E48" s="102"/>
      <c r="F48" s="102"/>
      <c r="G48" s="102"/>
      <c r="H48" s="102"/>
      <c r="I48" s="103"/>
      <c r="J48" s="125"/>
      <c r="K48" s="125"/>
      <c r="L48" s="125"/>
    </row>
    <row r="49" spans="2:12" ht="21" customHeight="1" thickBot="1" x14ac:dyDescent="0.3">
      <c r="B49" s="104"/>
      <c r="C49" s="105"/>
      <c r="D49" s="105"/>
      <c r="E49" s="105"/>
      <c r="F49" s="105"/>
      <c r="G49" s="105"/>
      <c r="H49" s="105"/>
      <c r="I49" s="106"/>
      <c r="J49" s="125"/>
      <c r="K49" s="125"/>
      <c r="L49" s="125"/>
    </row>
    <row r="50" spans="2:12" ht="21" x14ac:dyDescent="0.25">
      <c r="B50" s="129"/>
      <c r="C50" s="125"/>
      <c r="D50" s="125"/>
      <c r="E50" s="125"/>
      <c r="F50" s="125"/>
      <c r="G50" s="125"/>
      <c r="H50" s="125"/>
      <c r="I50" s="125"/>
      <c r="J50" s="125"/>
      <c r="K50" s="125"/>
      <c r="L50" s="125"/>
    </row>
    <row r="51" spans="2:12" ht="39.6" customHeight="1" x14ac:dyDescent="0.25">
      <c r="B51" s="130" t="s">
        <v>46</v>
      </c>
      <c r="C51" s="128"/>
      <c r="E51" s="126"/>
      <c r="F51" s="128"/>
      <c r="G51" s="128"/>
      <c r="H51" s="128"/>
      <c r="I51" s="128"/>
      <c r="J51" s="125"/>
      <c r="K51" s="125"/>
      <c r="L51" s="125"/>
    </row>
    <row r="52" spans="2:12" ht="19.5" thickBot="1" x14ac:dyDescent="0.3">
      <c r="B52" s="131"/>
      <c r="C52" s="128"/>
      <c r="D52" s="128"/>
      <c r="E52" s="128"/>
      <c r="F52" s="128"/>
      <c r="G52" s="128"/>
      <c r="H52" s="128"/>
      <c r="I52" s="128"/>
      <c r="J52" s="125"/>
      <c r="K52" s="125"/>
      <c r="L52" s="125"/>
    </row>
    <row r="53" spans="2:12" ht="37.5" x14ac:dyDescent="0.25">
      <c r="B53" s="128"/>
      <c r="C53" s="128"/>
      <c r="D53" s="77" t="s">
        <v>21</v>
      </c>
      <c r="E53" s="78" t="s">
        <v>22</v>
      </c>
      <c r="F53" s="79" t="s">
        <v>23</v>
      </c>
      <c r="G53" s="80" t="s">
        <v>24</v>
      </c>
      <c r="H53" s="132"/>
      <c r="I53" s="128"/>
      <c r="J53" s="125"/>
      <c r="K53" s="125"/>
      <c r="L53" s="125"/>
    </row>
    <row r="54" spans="2:12" ht="38.25" thickBot="1" x14ac:dyDescent="0.3">
      <c r="B54" s="128"/>
      <c r="C54" s="128"/>
      <c r="D54" s="81" t="s">
        <v>4</v>
      </c>
      <c r="E54" s="82" t="s">
        <v>3</v>
      </c>
      <c r="F54" s="83" t="s">
        <v>5</v>
      </c>
      <c r="G54" s="84" t="s">
        <v>6</v>
      </c>
      <c r="H54" s="132"/>
      <c r="I54" s="128"/>
      <c r="J54" s="125"/>
      <c r="K54" s="125"/>
      <c r="L54" s="125"/>
    </row>
    <row r="55" spans="2:12" ht="19.5" thickBot="1" x14ac:dyDescent="0.3">
      <c r="B55" s="128"/>
      <c r="C55" s="128"/>
      <c r="D55" s="128"/>
      <c r="E55" s="128"/>
      <c r="F55" s="128"/>
      <c r="G55" s="128"/>
      <c r="H55" s="128"/>
      <c r="I55" s="128"/>
      <c r="J55" s="125"/>
      <c r="K55" s="125"/>
      <c r="L55" s="125"/>
    </row>
    <row r="56" spans="2:12" ht="34.9" customHeight="1" x14ac:dyDescent="0.25">
      <c r="B56" s="18" t="s">
        <v>7</v>
      </c>
      <c r="C56" s="58" t="s">
        <v>56</v>
      </c>
      <c r="D56" s="43" t="s">
        <v>8</v>
      </c>
      <c r="E56" s="45" t="s">
        <v>2</v>
      </c>
      <c r="F56" s="47" t="s">
        <v>9</v>
      </c>
      <c r="G56" s="40" t="s">
        <v>10</v>
      </c>
      <c r="H56" s="40" t="s">
        <v>51</v>
      </c>
      <c r="I56" s="53" t="s">
        <v>11</v>
      </c>
      <c r="J56" s="125"/>
      <c r="K56" s="125"/>
      <c r="L56" s="125"/>
    </row>
    <row r="57" spans="2:12" ht="40.9" customHeight="1" x14ac:dyDescent="0.25">
      <c r="B57" s="2"/>
      <c r="C57" s="59">
        <f>SUM(C58:C59)</f>
        <v>7</v>
      </c>
      <c r="D57" s="44" t="s">
        <v>12</v>
      </c>
      <c r="E57" s="46" t="s">
        <v>13</v>
      </c>
      <c r="F57" s="48" t="s">
        <v>14</v>
      </c>
      <c r="G57" s="41" t="s">
        <v>15</v>
      </c>
      <c r="H57" s="41" t="s">
        <v>53</v>
      </c>
      <c r="I57" s="54"/>
      <c r="J57" s="125"/>
      <c r="K57" s="125"/>
      <c r="L57" s="125"/>
    </row>
    <row r="58" spans="2:12" ht="37.5" x14ac:dyDescent="0.25">
      <c r="B58" s="23" t="s">
        <v>142</v>
      </c>
      <c r="C58" s="24">
        <v>4</v>
      </c>
      <c r="D58" s="85"/>
      <c r="E58" s="85">
        <v>2</v>
      </c>
      <c r="F58" s="85"/>
      <c r="G58" s="85"/>
      <c r="H58" s="85"/>
      <c r="I58" s="55">
        <f>IF(COUNTBLANK(D58:H58)=4,SUM(D58:G58)*C58,"veuillez entrer une valeur")</f>
        <v>8</v>
      </c>
      <c r="J58" s="125"/>
      <c r="L58" s="125"/>
    </row>
    <row r="59" spans="2:12" ht="39" customHeight="1" thickBot="1" x14ac:dyDescent="0.3">
      <c r="B59" s="25" t="s">
        <v>16</v>
      </c>
      <c r="C59" s="26">
        <v>3</v>
      </c>
      <c r="D59" s="86"/>
      <c r="E59" s="86">
        <v>2</v>
      </c>
      <c r="F59" s="86"/>
      <c r="G59" s="86"/>
      <c r="H59" s="86"/>
      <c r="I59" s="56">
        <f>IF(COUNTBLANK(D59:H59)=4,SUM(D59:G59)*C59,"veuillez entrer une valeur")</f>
        <v>6</v>
      </c>
      <c r="J59" s="125"/>
      <c r="K59" s="125"/>
      <c r="L59" s="125"/>
    </row>
    <row r="60" spans="2:12" ht="19.5" thickBot="1" x14ac:dyDescent="0.3">
      <c r="B60" s="30" t="s">
        <v>50</v>
      </c>
      <c r="C60" s="1">
        <f>3*C57-IF(H58="x",3*C58,0)-IF(H59="x",3*C59,0)</f>
        <v>21</v>
      </c>
      <c r="D60" s="27"/>
      <c r="E60" s="27"/>
      <c r="F60" s="28"/>
      <c r="G60" s="29" t="s">
        <v>25</v>
      </c>
      <c r="H60" s="29"/>
      <c r="I60" s="52">
        <f>SUM(I58:I59)</f>
        <v>14</v>
      </c>
      <c r="J60" s="125"/>
      <c r="K60" s="125"/>
      <c r="L60" s="125"/>
    </row>
    <row r="61" spans="2:12" ht="15.75" thickBot="1" x14ac:dyDescent="0.3"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</row>
    <row r="62" spans="2:12" ht="37.5" x14ac:dyDescent="0.25">
      <c r="B62" s="18" t="s">
        <v>17</v>
      </c>
      <c r="C62" s="60" t="s">
        <v>56</v>
      </c>
      <c r="D62" s="14" t="s">
        <v>8</v>
      </c>
      <c r="E62" s="15" t="s">
        <v>2</v>
      </c>
      <c r="F62" s="16" t="s">
        <v>9</v>
      </c>
      <c r="G62" s="38" t="s">
        <v>10</v>
      </c>
      <c r="H62" s="40" t="s">
        <v>51</v>
      </c>
      <c r="I62" s="53" t="s">
        <v>11</v>
      </c>
      <c r="J62" s="125"/>
      <c r="K62" s="125"/>
      <c r="L62" s="125"/>
    </row>
    <row r="63" spans="2:12" ht="37.5" x14ac:dyDescent="0.25">
      <c r="B63" s="2"/>
      <c r="C63" s="61">
        <f>SUM(C64:C66)</f>
        <v>6</v>
      </c>
      <c r="D63" s="19" t="s">
        <v>12</v>
      </c>
      <c r="E63" s="20" t="s">
        <v>13</v>
      </c>
      <c r="F63" s="21" t="s">
        <v>14</v>
      </c>
      <c r="G63" s="39" t="s">
        <v>15</v>
      </c>
      <c r="H63" s="42" t="s">
        <v>54</v>
      </c>
      <c r="I63" s="57"/>
      <c r="J63" s="125"/>
      <c r="K63" s="125"/>
      <c r="L63" s="125"/>
    </row>
    <row r="64" spans="2:12" ht="18.75" x14ac:dyDescent="0.25">
      <c r="B64" s="23" t="s">
        <v>18</v>
      </c>
      <c r="C64" s="24">
        <v>3</v>
      </c>
      <c r="D64" s="87"/>
      <c r="E64" s="87">
        <v>2</v>
      </c>
      <c r="F64" s="87"/>
      <c r="G64" s="87"/>
      <c r="H64" s="88"/>
      <c r="I64" s="55">
        <f>IF(COUNTBLANK(D64:H64)=4,SUM(D64:G64)*C64,"veuillez entrer une valeur")</f>
        <v>6</v>
      </c>
      <c r="J64" s="125"/>
      <c r="K64" s="125"/>
      <c r="L64" s="125"/>
    </row>
    <row r="65" spans="2:12" ht="18.75" x14ac:dyDescent="0.25">
      <c r="B65" s="23" t="s">
        <v>42</v>
      </c>
      <c r="C65" s="24">
        <v>2</v>
      </c>
      <c r="D65" s="87"/>
      <c r="E65" s="87">
        <v>2</v>
      </c>
      <c r="F65" s="87"/>
      <c r="G65" s="87"/>
      <c r="H65" s="85"/>
      <c r="I65" s="55">
        <f>IF(COUNTBLANK(D65:H65)=4,SUM(D65:G65)*C65,"veuillez entrer une valeur")</f>
        <v>4</v>
      </c>
      <c r="J65" s="125"/>
      <c r="K65" s="125"/>
      <c r="L65" s="125"/>
    </row>
    <row r="66" spans="2:12" ht="38.25" thickBot="1" x14ac:dyDescent="0.3">
      <c r="B66" s="23" t="s">
        <v>19</v>
      </c>
      <c r="C66" s="24">
        <v>1</v>
      </c>
      <c r="D66" s="89"/>
      <c r="E66" s="89">
        <v>2</v>
      </c>
      <c r="F66" s="89"/>
      <c r="G66" s="89"/>
      <c r="H66" s="90"/>
      <c r="I66" s="56">
        <f>IF(COUNTBLANK(D66:H66)=4,SUM(D66:G66)*C66,"veuillez entrer une valeur")</f>
        <v>2</v>
      </c>
      <c r="J66" s="125"/>
      <c r="K66" s="125"/>
      <c r="L66" s="125"/>
    </row>
    <row r="67" spans="2:12" ht="19.5" thickBot="1" x14ac:dyDescent="0.3">
      <c r="B67" s="30" t="s">
        <v>50</v>
      </c>
      <c r="C67" s="1">
        <f>3*C63-IF(H64="x",3*C64,0)-IF(H65="x",3*C65,0)-IF(H66="x",3*C66,0)</f>
        <v>18</v>
      </c>
      <c r="D67" s="27"/>
      <c r="E67" s="27"/>
      <c r="F67" s="31"/>
      <c r="G67" s="32" t="s">
        <v>25</v>
      </c>
      <c r="H67" s="29"/>
      <c r="I67" s="52">
        <f>SUM(I64:I66)</f>
        <v>12</v>
      </c>
      <c r="J67" s="125"/>
      <c r="K67" s="125"/>
      <c r="L67" s="125"/>
    </row>
    <row r="68" spans="2:12" ht="18.600000000000001" customHeight="1" thickBot="1" x14ac:dyDescent="0.3">
      <c r="B68" s="128"/>
      <c r="C68" s="128"/>
      <c r="D68" s="128"/>
      <c r="E68" s="128"/>
      <c r="F68" s="128"/>
      <c r="G68" s="128"/>
      <c r="H68" s="128"/>
      <c r="I68" s="128"/>
      <c r="J68" s="125"/>
      <c r="K68" s="125"/>
      <c r="L68" s="125"/>
    </row>
    <row r="69" spans="2:12" ht="29.45" customHeight="1" x14ac:dyDescent="0.25">
      <c r="B69" s="18" t="s">
        <v>20</v>
      </c>
      <c r="C69" s="60" t="s">
        <v>56</v>
      </c>
      <c r="D69" s="14" t="s">
        <v>8</v>
      </c>
      <c r="E69" s="15" t="s">
        <v>2</v>
      </c>
      <c r="F69" s="16" t="s">
        <v>9</v>
      </c>
      <c r="G69" s="17" t="s">
        <v>10</v>
      </c>
      <c r="H69" s="40" t="s">
        <v>51</v>
      </c>
      <c r="I69" s="53" t="s">
        <v>11</v>
      </c>
      <c r="J69" s="125"/>
      <c r="K69" s="125"/>
      <c r="L69" s="125"/>
    </row>
    <row r="70" spans="2:12" ht="37.5" x14ac:dyDescent="0.25">
      <c r="B70" s="2"/>
      <c r="C70" s="61">
        <f>SUM(C71:C73)</f>
        <v>4</v>
      </c>
      <c r="D70" s="19" t="s">
        <v>12</v>
      </c>
      <c r="E70" s="20" t="s">
        <v>13</v>
      </c>
      <c r="F70" s="21" t="s">
        <v>14</v>
      </c>
      <c r="G70" s="22" t="s">
        <v>15</v>
      </c>
      <c r="H70" s="42" t="s">
        <v>55</v>
      </c>
      <c r="I70" s="57"/>
      <c r="J70" s="125"/>
      <c r="K70" s="125"/>
      <c r="L70" s="125"/>
    </row>
    <row r="71" spans="2:12" ht="56.25" x14ac:dyDescent="0.25">
      <c r="B71" s="23" t="s">
        <v>143</v>
      </c>
      <c r="C71" s="24">
        <v>2</v>
      </c>
      <c r="D71" s="87"/>
      <c r="E71" s="87">
        <v>2</v>
      </c>
      <c r="F71" s="87"/>
      <c r="G71" s="87"/>
      <c r="H71" s="88"/>
      <c r="I71" s="55">
        <f>IF(COUNTBLANK(D71:H71)=4,SUM(D71:G71)*C71,"veuillez entrer une valeur")</f>
        <v>4</v>
      </c>
      <c r="J71" s="125"/>
      <c r="K71" s="125"/>
      <c r="L71" s="125"/>
    </row>
    <row r="72" spans="2:12" ht="75" x14ac:dyDescent="0.25">
      <c r="B72" s="23" t="s">
        <v>144</v>
      </c>
      <c r="C72" s="24">
        <v>1</v>
      </c>
      <c r="D72" s="87"/>
      <c r="E72" s="87">
        <v>2</v>
      </c>
      <c r="F72" s="87"/>
      <c r="G72" s="87"/>
      <c r="H72" s="85"/>
      <c r="I72" s="55">
        <f>IF(COUNTBLANK(D72:H72)=4,SUM(D72:G72)*C72,"veuillez entrer une valeur")</f>
        <v>2</v>
      </c>
      <c r="J72" s="125"/>
      <c r="K72" s="125"/>
      <c r="L72" s="125"/>
    </row>
    <row r="73" spans="2:12" ht="94.5" thickBot="1" x14ac:dyDescent="0.3">
      <c r="B73" s="23" t="s">
        <v>145</v>
      </c>
      <c r="C73" s="24">
        <v>1</v>
      </c>
      <c r="D73" s="89"/>
      <c r="E73" s="89">
        <v>2</v>
      </c>
      <c r="F73" s="89"/>
      <c r="G73" s="89"/>
      <c r="H73" s="90"/>
      <c r="I73" s="56">
        <f>IF(COUNTBLANK(D73:H73)=4,SUM(D73:G73)*C73,"veuillez entrer une valeur")</f>
        <v>2</v>
      </c>
      <c r="J73" s="125"/>
      <c r="K73" s="125"/>
      <c r="L73" s="125"/>
    </row>
    <row r="74" spans="2:12" ht="19.5" thickBot="1" x14ac:dyDescent="0.3">
      <c r="B74" s="30" t="s">
        <v>50</v>
      </c>
      <c r="C74" s="1">
        <f>3*C70-IF(H71="x",3*C71,0)-IF(H72="x",3*C72,0)-IF(H73="x",3*C73,0)</f>
        <v>12</v>
      </c>
      <c r="D74" s="27"/>
      <c r="E74" s="27"/>
      <c r="F74" s="31"/>
      <c r="G74" s="32" t="s">
        <v>25</v>
      </c>
      <c r="H74" s="29"/>
      <c r="I74" s="52">
        <f>SUM(I71:I73)</f>
        <v>8</v>
      </c>
      <c r="J74" s="125"/>
      <c r="K74" s="125"/>
      <c r="L74" s="125"/>
    </row>
    <row r="75" spans="2:12" ht="19.5" thickBot="1" x14ac:dyDescent="0.3">
      <c r="B75" s="128"/>
      <c r="C75" s="128"/>
      <c r="D75" s="128"/>
      <c r="E75" s="128"/>
      <c r="F75" s="128"/>
      <c r="G75" s="128"/>
      <c r="H75" s="128"/>
      <c r="I75" s="128"/>
      <c r="J75" s="125"/>
      <c r="K75" s="125"/>
      <c r="L75" s="125"/>
    </row>
    <row r="76" spans="2:12" ht="39" customHeight="1" x14ac:dyDescent="0.25">
      <c r="B76" s="49" t="s">
        <v>52</v>
      </c>
      <c r="C76" s="75">
        <f>SUM(C60+C67+C74)</f>
        <v>51</v>
      </c>
      <c r="D76" s="50">
        <f>SUM(I74+I67+I60)</f>
        <v>34</v>
      </c>
      <c r="E76" s="128"/>
      <c r="F76" s="128"/>
      <c r="G76" s="128"/>
      <c r="H76" s="128"/>
      <c r="I76" s="128"/>
      <c r="J76" s="125"/>
      <c r="K76" s="125"/>
      <c r="L76" s="125"/>
    </row>
    <row r="77" spans="2:12" ht="19.5" thickBot="1" x14ac:dyDescent="0.3">
      <c r="B77" s="476" t="s">
        <v>60</v>
      </c>
      <c r="C77" s="477"/>
      <c r="D77" s="51">
        <f>(D76/C76)*20</f>
        <v>13.333333333333332</v>
      </c>
      <c r="E77" s="128"/>
      <c r="F77" s="128"/>
      <c r="G77" s="128"/>
      <c r="H77" s="128"/>
      <c r="I77" s="128"/>
      <c r="J77" s="125"/>
      <c r="K77" s="125"/>
      <c r="L77" s="125"/>
    </row>
    <row r="78" spans="2:12" ht="18.75" x14ac:dyDescent="0.25">
      <c r="B78" s="126"/>
      <c r="C78" s="132"/>
      <c r="D78" s="128"/>
      <c r="E78" s="128"/>
      <c r="F78" s="128"/>
      <c r="G78" s="128"/>
      <c r="H78" s="128"/>
      <c r="I78" s="128"/>
      <c r="J78" s="125"/>
      <c r="K78" s="125"/>
      <c r="L78" s="125"/>
    </row>
    <row r="80" spans="2:12" ht="26.25" x14ac:dyDescent="0.25">
      <c r="B80" s="119" t="s">
        <v>63</v>
      </c>
      <c r="C80" s="125"/>
      <c r="D80" s="125"/>
      <c r="E80" s="125"/>
      <c r="F80" s="125"/>
      <c r="G80" s="125"/>
      <c r="H80" s="125"/>
      <c r="I80" s="125"/>
      <c r="J80" s="346" t="s">
        <v>204</v>
      </c>
      <c r="K80" s="125"/>
      <c r="L80" s="125"/>
    </row>
    <row r="81" spans="2:20" ht="15.75" thickBot="1" x14ac:dyDescent="0.3">
      <c r="B81" s="125"/>
      <c r="C81" s="125"/>
      <c r="D81" s="125"/>
      <c r="E81" s="125"/>
      <c r="F81" s="125"/>
      <c r="G81" s="125"/>
      <c r="H81" s="125"/>
      <c r="I81" s="125"/>
      <c r="J81" s="125"/>
      <c r="K81" s="125"/>
      <c r="L81" s="125"/>
    </row>
    <row r="82" spans="2:20" ht="43.15" customHeight="1" thickBot="1" x14ac:dyDescent="0.3">
      <c r="B82" s="133"/>
      <c r="C82" s="464" t="s">
        <v>65</v>
      </c>
      <c r="D82" s="465"/>
      <c r="E82" s="466"/>
      <c r="F82" s="464" t="s">
        <v>67</v>
      </c>
      <c r="G82" s="465"/>
      <c r="H82" s="466"/>
      <c r="I82" s="464" t="s">
        <v>68</v>
      </c>
      <c r="J82" s="465"/>
      <c r="K82" s="466"/>
      <c r="L82" s="464" t="s">
        <v>69</v>
      </c>
      <c r="M82" s="465"/>
      <c r="N82" s="466"/>
      <c r="O82" s="464" t="s">
        <v>70</v>
      </c>
      <c r="P82" s="465"/>
      <c r="Q82" s="466"/>
      <c r="R82" s="464" t="s">
        <v>372</v>
      </c>
      <c r="S82" s="465"/>
      <c r="T82" s="466"/>
    </row>
    <row r="83" spans="2:20" ht="43.15" customHeight="1" x14ac:dyDescent="0.25">
      <c r="B83" s="71" t="s">
        <v>64</v>
      </c>
      <c r="C83" s="467">
        <v>43207</v>
      </c>
      <c r="D83" s="510"/>
      <c r="E83" s="511"/>
      <c r="F83" s="470">
        <v>43572</v>
      </c>
      <c r="G83" s="471"/>
      <c r="H83" s="472"/>
      <c r="I83" s="470">
        <v>43938</v>
      </c>
      <c r="J83" s="471"/>
      <c r="K83" s="472"/>
      <c r="L83" s="470">
        <f>DATE(YEAR(C84)+3,MONTH(C84),DAY(C84))</f>
        <v>44303</v>
      </c>
      <c r="M83" s="471"/>
      <c r="N83" s="472"/>
      <c r="O83" s="470">
        <f>DATE(YEAR(C84)+4,MONTH(C84),DAY(C84))</f>
        <v>44668</v>
      </c>
      <c r="P83" s="471"/>
      <c r="Q83" s="472"/>
      <c r="R83" s="470">
        <f>DATE(YEAR(F84)+4,MONTH(F84),DAY(F84))</f>
        <v>45036</v>
      </c>
      <c r="S83" s="471"/>
      <c r="T83" s="472"/>
    </row>
    <row r="84" spans="2:20" ht="18.75" x14ac:dyDescent="0.25">
      <c r="B84" s="73" t="s">
        <v>26</v>
      </c>
      <c r="C84" s="467">
        <v>43207</v>
      </c>
      <c r="D84" s="510"/>
      <c r="E84" s="511"/>
      <c r="F84" s="454">
        <v>43575</v>
      </c>
      <c r="G84" s="452"/>
      <c r="H84" s="453"/>
      <c r="I84" s="454">
        <v>43938</v>
      </c>
      <c r="J84" s="452"/>
      <c r="K84" s="453"/>
      <c r="L84" s="454">
        <v>44407</v>
      </c>
      <c r="M84" s="452"/>
      <c r="N84" s="453"/>
      <c r="O84" s="454">
        <v>44767</v>
      </c>
      <c r="P84" s="452"/>
      <c r="Q84" s="453"/>
      <c r="R84" s="451"/>
      <c r="S84" s="452"/>
      <c r="T84" s="453"/>
    </row>
    <row r="85" spans="2:20" ht="18.75" x14ac:dyDescent="0.25">
      <c r="B85" s="72" t="s">
        <v>27</v>
      </c>
      <c r="C85" s="458">
        <v>13.33</v>
      </c>
      <c r="D85" s="459"/>
      <c r="E85" s="460"/>
      <c r="F85" s="451">
        <v>16.670000000000002</v>
      </c>
      <c r="G85" s="452"/>
      <c r="H85" s="453"/>
      <c r="I85" s="451">
        <v>14.11</v>
      </c>
      <c r="J85" s="452"/>
      <c r="K85" s="453"/>
      <c r="L85" s="461">
        <v>15.69</v>
      </c>
      <c r="M85" s="462"/>
      <c r="N85" s="463"/>
      <c r="O85" s="461">
        <f>D77</f>
        <v>13.333333333333332</v>
      </c>
      <c r="P85" s="462"/>
      <c r="Q85" s="463"/>
      <c r="R85" s="451"/>
      <c r="S85" s="452"/>
      <c r="T85" s="453"/>
    </row>
    <row r="86" spans="2:20" ht="78" customHeight="1" x14ac:dyDescent="0.25">
      <c r="B86" s="73" t="s">
        <v>43</v>
      </c>
      <c r="C86" s="451"/>
      <c r="D86" s="452"/>
      <c r="E86" s="453"/>
      <c r="F86" s="451"/>
      <c r="G86" s="452"/>
      <c r="H86" s="453"/>
      <c r="I86" s="451"/>
      <c r="J86" s="452"/>
      <c r="K86" s="453"/>
      <c r="L86" s="451"/>
      <c r="M86" s="452"/>
      <c r="N86" s="453"/>
      <c r="O86" s="451"/>
      <c r="P86" s="452"/>
      <c r="Q86" s="453"/>
      <c r="R86" s="451"/>
      <c r="S86" s="452"/>
      <c r="T86" s="453"/>
    </row>
    <row r="87" spans="2:20" ht="21" customHeight="1" x14ac:dyDescent="0.25">
      <c r="B87" s="136"/>
      <c r="C87" s="125"/>
      <c r="D87" s="125"/>
      <c r="E87" s="125"/>
      <c r="F87" s="125"/>
      <c r="G87" s="125"/>
      <c r="H87" s="125"/>
      <c r="I87" s="125"/>
      <c r="J87" s="125"/>
      <c r="K87" s="125"/>
      <c r="L87" s="125"/>
    </row>
  </sheetData>
  <mergeCells count="62">
    <mergeCell ref="R82:T82"/>
    <mergeCell ref="R83:T83"/>
    <mergeCell ref="R84:T84"/>
    <mergeCell ref="R85:T85"/>
    <mergeCell ref="R86:T86"/>
    <mergeCell ref="C4:I4"/>
    <mergeCell ref="C6:E6"/>
    <mergeCell ref="G6:I6"/>
    <mergeCell ref="B9:C9"/>
    <mergeCell ref="F9:I10"/>
    <mergeCell ref="B10:C10"/>
    <mergeCell ref="E13:F13"/>
    <mergeCell ref="H13:I13"/>
    <mergeCell ref="C14:I14"/>
    <mergeCell ref="C15:I15"/>
    <mergeCell ref="C18:E18"/>
    <mergeCell ref="G18:I18"/>
    <mergeCell ref="C19:E19"/>
    <mergeCell ref="G19:I19"/>
    <mergeCell ref="C20:E20"/>
    <mergeCell ref="G20:I20"/>
    <mergeCell ref="C21:E21"/>
    <mergeCell ref="G21:I21"/>
    <mergeCell ref="B26:D26"/>
    <mergeCell ref="E26:G26"/>
    <mergeCell ref="B27:D27"/>
    <mergeCell ref="E27:G27"/>
    <mergeCell ref="B28:D28"/>
    <mergeCell ref="E28:G28"/>
    <mergeCell ref="B29:D29"/>
    <mergeCell ref="E29:G29"/>
    <mergeCell ref="B30:D30"/>
    <mergeCell ref="E30:G30"/>
    <mergeCell ref="B31:D31"/>
    <mergeCell ref="E31:G31"/>
    <mergeCell ref="B44:I44"/>
    <mergeCell ref="B77:C77"/>
    <mergeCell ref="C82:E82"/>
    <mergeCell ref="F82:H82"/>
    <mergeCell ref="I82:K82"/>
    <mergeCell ref="O82:Q82"/>
    <mergeCell ref="C83:E83"/>
    <mergeCell ref="F83:H83"/>
    <mergeCell ref="I83:K83"/>
    <mergeCell ref="L83:N83"/>
    <mergeCell ref="O83:Q83"/>
    <mergeCell ref="L82:N82"/>
    <mergeCell ref="C85:E85"/>
    <mergeCell ref="F85:H85"/>
    <mergeCell ref="I85:K85"/>
    <mergeCell ref="L85:N85"/>
    <mergeCell ref="O85:Q85"/>
    <mergeCell ref="C84:E84"/>
    <mergeCell ref="F84:H84"/>
    <mergeCell ref="I84:K84"/>
    <mergeCell ref="L84:N84"/>
    <mergeCell ref="O84:Q84"/>
    <mergeCell ref="C86:E86"/>
    <mergeCell ref="F86:H86"/>
    <mergeCell ref="I86:K86"/>
    <mergeCell ref="L86:N86"/>
    <mergeCell ref="O86:Q86"/>
  </mergeCells>
  <conditionalFormatting sqref="I58:I59 I64:I66 I71:I73">
    <cfRule type="cellIs" dxfId="75" priority="5" operator="equal">
      <formula>"veuillez entrer une valeur"</formula>
    </cfRule>
  </conditionalFormatting>
  <dataValidations count="1">
    <dataValidation type="list" allowBlank="1" showInputMessage="1" showErrorMessage="1" sqref="C7:E7">
      <formula1>"Fournisseur,Prestataire de Service"</formula1>
    </dataValidation>
  </dataValidations>
  <pageMargins left="0.7" right="0.7" top="0.75" bottom="0.75" header="0.3" footer="0.3"/>
  <pageSetup paperSize="9" scale="5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87"/>
  <sheetViews>
    <sheetView topLeftCell="A73" zoomScale="60" zoomScaleNormal="60" zoomScalePageLayoutView="27" workbookViewId="0">
      <selection activeCell="F85" sqref="F85:H85"/>
    </sheetView>
  </sheetViews>
  <sheetFormatPr baseColWidth="10" defaultColWidth="11.42578125" defaultRowHeight="15" x14ac:dyDescent="0.25"/>
  <cols>
    <col min="1" max="1" width="6.28515625" style="286" customWidth="1"/>
    <col min="2" max="2" width="25.85546875" style="286" customWidth="1"/>
    <col min="3" max="3" width="17.5703125" style="286" customWidth="1"/>
    <col min="4" max="4" width="20.42578125" style="286" customWidth="1"/>
    <col min="5" max="5" width="17.7109375" style="286" customWidth="1"/>
    <col min="6" max="6" width="20.7109375" style="286" customWidth="1"/>
    <col min="7" max="8" width="18" style="286" customWidth="1"/>
    <col min="9" max="9" width="16.85546875" style="286" customWidth="1"/>
    <col min="10" max="10" width="17.42578125" style="286" customWidth="1"/>
    <col min="11" max="11" width="17.7109375" style="286" customWidth="1"/>
    <col min="12" max="12" width="17" style="286" customWidth="1"/>
    <col min="13" max="13" width="11.42578125" style="286"/>
    <col min="14" max="14" width="13.7109375" style="286" customWidth="1"/>
    <col min="15" max="15" width="15.85546875" style="286" customWidth="1"/>
    <col min="16" max="16" width="14.7109375" style="286" customWidth="1"/>
    <col min="17" max="17" width="16.7109375" style="286" customWidth="1"/>
    <col min="18" max="16384" width="11.42578125" style="286"/>
  </cols>
  <sheetData>
    <row r="2" spans="2:10" ht="24" customHeight="1" x14ac:dyDescent="0.25">
      <c r="B2" s="287" t="s">
        <v>37</v>
      </c>
      <c r="C2" s="288"/>
      <c r="D2" s="288"/>
      <c r="E2" s="288"/>
    </row>
    <row r="3" spans="2:10" ht="15.75" thickBot="1" x14ac:dyDescent="0.3">
      <c r="B3" s="289"/>
      <c r="C3" s="288"/>
      <c r="D3" s="288"/>
      <c r="E3" s="288"/>
    </row>
    <row r="4" spans="2:10" ht="31.9" customHeight="1" thickBot="1" x14ac:dyDescent="0.3">
      <c r="B4" s="244" t="s">
        <v>1</v>
      </c>
      <c r="C4" s="495" t="s">
        <v>230</v>
      </c>
      <c r="D4" s="496"/>
      <c r="E4" s="496"/>
      <c r="F4" s="496"/>
      <c r="G4" s="496"/>
      <c r="H4" s="496"/>
      <c r="I4" s="497"/>
      <c r="J4" s="270"/>
    </row>
    <row r="5" spans="2:10" ht="15.75" thickBot="1" x14ac:dyDescent="0.3"/>
    <row r="6" spans="2:10" ht="52.15" customHeight="1" thickBot="1" x14ac:dyDescent="0.3">
      <c r="B6" s="244" t="s">
        <v>66</v>
      </c>
      <c r="C6" s="498">
        <v>44165</v>
      </c>
      <c r="D6" s="499"/>
      <c r="E6" s="500"/>
      <c r="F6" s="285" t="s">
        <v>71</v>
      </c>
      <c r="G6" s="498">
        <v>44165</v>
      </c>
      <c r="H6" s="499"/>
      <c r="I6" s="500"/>
    </row>
    <row r="7" spans="2:10" ht="19.5" thickBot="1" x14ac:dyDescent="0.3">
      <c r="B7" s="290"/>
      <c r="C7" s="290"/>
      <c r="D7" s="290"/>
      <c r="E7" s="290"/>
      <c r="J7" s="288"/>
    </row>
    <row r="8" spans="2:10" ht="28.15" customHeight="1" thickBot="1" x14ac:dyDescent="0.3">
      <c r="B8" s="184" t="s">
        <v>28</v>
      </c>
      <c r="C8" s="185"/>
      <c r="D8" s="186"/>
      <c r="F8" s="184" t="s">
        <v>0</v>
      </c>
      <c r="G8" s="185"/>
      <c r="H8" s="185"/>
      <c r="I8" s="186"/>
      <c r="J8" s="302"/>
    </row>
    <row r="9" spans="2:10" ht="18.75" x14ac:dyDescent="0.25">
      <c r="B9" s="501" t="s">
        <v>29</v>
      </c>
      <c r="C9" s="502"/>
      <c r="D9" s="182" t="s">
        <v>78</v>
      </c>
      <c r="E9" s="291"/>
      <c r="F9" s="503" t="s">
        <v>231</v>
      </c>
      <c r="G9" s="493"/>
      <c r="H9" s="493"/>
      <c r="I9" s="494"/>
      <c r="J9" s="303"/>
    </row>
    <row r="10" spans="2:10" ht="19.5" thickBot="1" x14ac:dyDescent="0.3">
      <c r="B10" s="505" t="s">
        <v>30</v>
      </c>
      <c r="C10" s="506"/>
      <c r="D10" s="374"/>
      <c r="E10" s="291"/>
      <c r="F10" s="504"/>
      <c r="G10" s="486"/>
      <c r="H10" s="486"/>
      <c r="I10" s="487"/>
      <c r="J10" s="303"/>
    </row>
    <row r="11" spans="2:10" ht="15.75" thickBot="1" x14ac:dyDescent="0.3">
      <c r="B11" s="288"/>
      <c r="C11" s="288"/>
      <c r="D11" s="288"/>
      <c r="E11" s="288"/>
      <c r="F11" s="288"/>
      <c r="J11" s="288"/>
    </row>
    <row r="12" spans="2:10" ht="24.6" customHeight="1" thickBot="1" x14ac:dyDescent="0.3">
      <c r="B12" s="184" t="s">
        <v>44</v>
      </c>
      <c r="C12" s="185"/>
      <c r="D12" s="185"/>
      <c r="E12" s="185"/>
      <c r="F12" s="185"/>
      <c r="G12" s="185"/>
      <c r="H12" s="185"/>
      <c r="I12" s="186"/>
      <c r="J12" s="302"/>
    </row>
    <row r="13" spans="2:10" ht="18.75" x14ac:dyDescent="0.25">
      <c r="B13" s="353" t="s">
        <v>31</v>
      </c>
      <c r="C13" s="183" t="s">
        <v>117</v>
      </c>
      <c r="D13" s="354" t="s">
        <v>32</v>
      </c>
      <c r="E13" s="488" t="s">
        <v>229</v>
      </c>
      <c r="F13" s="489"/>
      <c r="G13" s="354" t="s">
        <v>33</v>
      </c>
      <c r="H13" s="560">
        <v>640905820</v>
      </c>
      <c r="I13" s="561"/>
      <c r="J13" s="270"/>
    </row>
    <row r="14" spans="2:10" ht="18.75" x14ac:dyDescent="0.25">
      <c r="B14" s="187" t="s">
        <v>34</v>
      </c>
      <c r="C14" s="368"/>
      <c r="D14" s="369"/>
      <c r="E14" s="369"/>
      <c r="F14" s="369"/>
      <c r="G14" s="369"/>
      <c r="H14" s="369"/>
      <c r="I14" s="370"/>
      <c r="J14" s="270"/>
    </row>
    <row r="15" spans="2:10" ht="19.5" thickBot="1" x14ac:dyDescent="0.3">
      <c r="B15" s="356" t="s">
        <v>35</v>
      </c>
      <c r="C15" s="371"/>
      <c r="D15" s="372"/>
      <c r="E15" s="372"/>
      <c r="F15" s="372"/>
      <c r="G15" s="372"/>
      <c r="H15" s="372"/>
      <c r="I15" s="373"/>
      <c r="J15" s="270"/>
    </row>
    <row r="16" spans="2:10" ht="19.5" thickBot="1" x14ac:dyDescent="0.3">
      <c r="B16" s="292"/>
      <c r="C16" s="290"/>
      <c r="D16" s="290"/>
      <c r="E16" s="290"/>
      <c r="F16" s="290"/>
      <c r="G16" s="290"/>
      <c r="H16" s="290"/>
      <c r="I16" s="290"/>
      <c r="J16" s="288"/>
    </row>
    <row r="17" spans="2:12" ht="24" customHeight="1" thickBot="1" x14ac:dyDescent="0.3">
      <c r="B17" s="262" t="s">
        <v>89</v>
      </c>
      <c r="C17" s="263"/>
      <c r="D17" s="263"/>
      <c r="E17" s="147"/>
      <c r="F17" s="184" t="s">
        <v>36</v>
      </c>
      <c r="G17" s="185"/>
      <c r="H17" s="185"/>
      <c r="I17" s="186"/>
      <c r="J17" s="302"/>
    </row>
    <row r="18" spans="2:12" ht="18.75" x14ac:dyDescent="0.25">
      <c r="B18" s="188" t="s">
        <v>38</v>
      </c>
      <c r="C18" s="492" t="s">
        <v>235</v>
      </c>
      <c r="D18" s="493"/>
      <c r="E18" s="494"/>
      <c r="F18" s="260" t="s">
        <v>38</v>
      </c>
      <c r="G18" s="492"/>
      <c r="H18" s="493"/>
      <c r="I18" s="494"/>
      <c r="J18" s="288"/>
    </row>
    <row r="19" spans="2:12" ht="18.75" x14ac:dyDescent="0.25">
      <c r="B19" s="189" t="s">
        <v>41</v>
      </c>
      <c r="C19" s="481" t="s">
        <v>234</v>
      </c>
      <c r="D19" s="482"/>
      <c r="E19" s="483"/>
      <c r="F19" s="260" t="s">
        <v>41</v>
      </c>
      <c r="G19" s="481"/>
      <c r="H19" s="482"/>
      <c r="I19" s="483"/>
      <c r="J19" s="288"/>
    </row>
    <row r="20" spans="2:12" ht="18.75" x14ac:dyDescent="0.25">
      <c r="B20" s="189" t="s">
        <v>39</v>
      </c>
      <c r="C20" s="484" t="s">
        <v>233</v>
      </c>
      <c r="D20" s="534"/>
      <c r="E20" s="535"/>
      <c r="F20" s="260" t="s">
        <v>39</v>
      </c>
      <c r="G20" s="481"/>
      <c r="H20" s="482"/>
      <c r="I20" s="483"/>
      <c r="J20" s="288"/>
    </row>
    <row r="21" spans="2:12" ht="19.5" thickBot="1" x14ac:dyDescent="0.3">
      <c r="B21" s="305" t="s">
        <v>40</v>
      </c>
      <c r="C21" s="509" t="s">
        <v>232</v>
      </c>
      <c r="D21" s="486"/>
      <c r="E21" s="487"/>
      <c r="F21" s="261" t="s">
        <v>40</v>
      </c>
      <c r="G21" s="509"/>
      <c r="H21" s="486"/>
      <c r="I21" s="487"/>
      <c r="J21" s="288"/>
    </row>
    <row r="22" spans="2:12" x14ac:dyDescent="0.25">
      <c r="B22" s="293"/>
      <c r="C22" s="293"/>
      <c r="D22" s="293"/>
      <c r="E22" s="293"/>
      <c r="F22" s="293"/>
      <c r="G22" s="293"/>
      <c r="H22" s="293"/>
      <c r="I22" s="293"/>
      <c r="J22" s="293"/>
      <c r="K22" s="293"/>
      <c r="L22" s="293"/>
    </row>
    <row r="23" spans="2:12" ht="26.25" x14ac:dyDescent="0.25">
      <c r="B23" s="287" t="s">
        <v>62</v>
      </c>
      <c r="C23" s="293"/>
      <c r="D23" s="293"/>
      <c r="E23" s="293"/>
      <c r="F23" s="293"/>
      <c r="G23" s="293"/>
      <c r="I23" s="293"/>
      <c r="J23" s="293"/>
      <c r="K23" s="293"/>
      <c r="L23" s="293"/>
    </row>
    <row r="24" spans="2:12" ht="15.75" thickBot="1" x14ac:dyDescent="0.3"/>
    <row r="25" spans="2:12" ht="18.75" x14ac:dyDescent="0.25">
      <c r="B25" s="209" t="s">
        <v>48</v>
      </c>
      <c r="C25" s="210"/>
      <c r="D25" s="211"/>
      <c r="E25" s="238" t="s">
        <v>47</v>
      </c>
      <c r="F25" s="210"/>
      <c r="G25" s="211"/>
      <c r="I25" s="294"/>
    </row>
    <row r="26" spans="2:12" ht="18.75" x14ac:dyDescent="0.25">
      <c r="B26" s="451"/>
      <c r="C26" s="452"/>
      <c r="D26" s="453"/>
      <c r="E26" s="451"/>
      <c r="F26" s="452"/>
      <c r="G26" s="453"/>
      <c r="I26" s="294"/>
    </row>
    <row r="27" spans="2:12" ht="18.75" x14ac:dyDescent="0.25">
      <c r="B27" s="451"/>
      <c r="C27" s="452"/>
      <c r="D27" s="453"/>
      <c r="E27" s="451"/>
      <c r="F27" s="452"/>
      <c r="G27" s="453"/>
      <c r="I27" s="295"/>
    </row>
    <row r="28" spans="2:12" ht="18.75" x14ac:dyDescent="0.25">
      <c r="B28" s="451"/>
      <c r="C28" s="452"/>
      <c r="D28" s="453"/>
      <c r="E28" s="451"/>
      <c r="F28" s="452"/>
      <c r="G28" s="453"/>
      <c r="I28" s="294"/>
    </row>
    <row r="29" spans="2:12" ht="18.75" x14ac:dyDescent="0.25">
      <c r="B29" s="451"/>
      <c r="C29" s="452"/>
      <c r="D29" s="453"/>
      <c r="E29" s="451"/>
      <c r="F29" s="452"/>
      <c r="G29" s="453"/>
      <c r="I29" s="294"/>
    </row>
    <row r="30" spans="2:12" ht="18.75" x14ac:dyDescent="0.25">
      <c r="B30" s="451"/>
      <c r="C30" s="452"/>
      <c r="D30" s="453"/>
      <c r="E30" s="451"/>
      <c r="F30" s="452"/>
      <c r="G30" s="453"/>
      <c r="I30" s="294"/>
    </row>
    <row r="31" spans="2:12" ht="19.5" thickBot="1" x14ac:dyDescent="0.3">
      <c r="B31" s="478"/>
      <c r="C31" s="479"/>
      <c r="D31" s="480"/>
      <c r="E31" s="478"/>
      <c r="F31" s="479"/>
      <c r="G31" s="480"/>
      <c r="I31" s="294"/>
    </row>
    <row r="32" spans="2:12" ht="19.5" thickBot="1" x14ac:dyDescent="0.3">
      <c r="B32" s="294"/>
      <c r="C32" s="294"/>
      <c r="D32" s="294"/>
      <c r="E32" s="294"/>
      <c r="F32" s="294"/>
      <c r="G32" s="294"/>
      <c r="I32" s="294"/>
    </row>
    <row r="33" spans="2:12" ht="19.5" thickBot="1" x14ac:dyDescent="0.3">
      <c r="B33" s="184" t="s">
        <v>49</v>
      </c>
      <c r="C33" s="212"/>
      <c r="D33" s="212"/>
      <c r="E33" s="212"/>
      <c r="F33" s="212"/>
      <c r="G33" s="213"/>
      <c r="I33" s="294"/>
    </row>
    <row r="34" spans="2:12" ht="18.75" x14ac:dyDescent="0.25">
      <c r="B34" s="265"/>
      <c r="C34" s="351"/>
      <c r="D34" s="351"/>
      <c r="E34" s="351"/>
      <c r="F34" s="351"/>
      <c r="G34" s="352"/>
      <c r="I34" s="294"/>
    </row>
    <row r="35" spans="2:12" ht="18.75" x14ac:dyDescent="0.25">
      <c r="B35" s="239"/>
      <c r="C35" s="347"/>
      <c r="D35" s="347"/>
      <c r="E35" s="347"/>
      <c r="F35" s="347"/>
      <c r="G35" s="348"/>
      <c r="I35" s="294"/>
    </row>
    <row r="36" spans="2:12" ht="18.75" x14ac:dyDescent="0.25">
      <c r="B36" s="239"/>
      <c r="C36" s="347"/>
      <c r="D36" s="347"/>
      <c r="E36" s="347"/>
      <c r="F36" s="347"/>
      <c r="G36" s="348"/>
      <c r="I36" s="294"/>
    </row>
    <row r="37" spans="2:12" ht="18.75" x14ac:dyDescent="0.25">
      <c r="B37" s="239"/>
      <c r="C37" s="347"/>
      <c r="D37" s="347"/>
      <c r="E37" s="347"/>
      <c r="F37" s="347"/>
      <c r="G37" s="348"/>
      <c r="I37" s="294"/>
    </row>
    <row r="38" spans="2:12" ht="19.5" thickBot="1" x14ac:dyDescent="0.3">
      <c r="B38" s="355"/>
      <c r="C38" s="349"/>
      <c r="D38" s="349"/>
      <c r="E38" s="349"/>
      <c r="F38" s="349"/>
      <c r="G38" s="350"/>
      <c r="I38" s="294"/>
    </row>
    <row r="39" spans="2:12" ht="18.75" x14ac:dyDescent="0.25">
      <c r="B39" s="294"/>
      <c r="C39" s="294"/>
      <c r="D39" s="294"/>
      <c r="E39" s="294"/>
      <c r="F39" s="294"/>
      <c r="G39" s="294"/>
      <c r="I39" s="294"/>
    </row>
    <row r="40" spans="2:12" ht="21" customHeight="1" x14ac:dyDescent="0.25">
      <c r="B40" s="287" t="s">
        <v>61</v>
      </c>
      <c r="C40" s="293"/>
      <c r="D40" s="293"/>
      <c r="E40" s="293"/>
      <c r="F40" s="293"/>
      <c r="G40" s="293"/>
      <c r="H40" s="293"/>
      <c r="I40" s="293"/>
      <c r="J40" s="293"/>
      <c r="K40" s="293"/>
      <c r="L40" s="293"/>
    </row>
    <row r="41" spans="2:12" ht="21" customHeight="1" x14ac:dyDescent="0.25">
      <c r="B41" s="297"/>
      <c r="C41" s="293"/>
      <c r="D41" s="293"/>
      <c r="E41" s="293"/>
      <c r="F41" s="293"/>
      <c r="G41" s="293"/>
      <c r="H41" s="293"/>
      <c r="I41" s="293"/>
      <c r="J41" s="293"/>
      <c r="K41" s="293"/>
      <c r="L41" s="293"/>
    </row>
    <row r="42" spans="2:12" ht="23.25" x14ac:dyDescent="0.25">
      <c r="B42" s="298" t="s">
        <v>57</v>
      </c>
      <c r="C42" s="296"/>
      <c r="D42" s="296"/>
      <c r="E42" s="296"/>
      <c r="F42" s="296"/>
      <c r="G42" s="296"/>
      <c r="H42" s="296"/>
      <c r="I42" s="293"/>
      <c r="J42" s="293"/>
      <c r="K42" s="293"/>
      <c r="L42" s="293"/>
    </row>
    <row r="43" spans="2:12" ht="19.5" thickBot="1" x14ac:dyDescent="0.3">
      <c r="B43" s="290"/>
      <c r="C43" s="296"/>
      <c r="D43" s="296"/>
      <c r="E43" s="296"/>
      <c r="F43" s="296"/>
      <c r="G43" s="296"/>
      <c r="H43" s="296"/>
      <c r="I43" s="293"/>
      <c r="J43" s="293"/>
      <c r="K43" s="293"/>
      <c r="L43" s="293"/>
    </row>
    <row r="44" spans="2:12" ht="19.5" thickBot="1" x14ac:dyDescent="0.3">
      <c r="B44" s="473" t="s">
        <v>58</v>
      </c>
      <c r="C44" s="474"/>
      <c r="D44" s="474"/>
      <c r="E44" s="474"/>
      <c r="F44" s="474"/>
      <c r="G44" s="474"/>
      <c r="H44" s="474"/>
      <c r="I44" s="475"/>
      <c r="J44" s="293"/>
      <c r="K44" s="293"/>
      <c r="L44" s="293"/>
    </row>
    <row r="45" spans="2:12" ht="14.45" customHeight="1" x14ac:dyDescent="0.25">
      <c r="B45" s="266"/>
      <c r="C45" s="267"/>
      <c r="D45" s="267"/>
      <c r="E45" s="267"/>
      <c r="F45" s="267"/>
      <c r="G45" s="267"/>
      <c r="H45" s="267"/>
      <c r="I45" s="268"/>
      <c r="J45" s="293"/>
      <c r="K45" s="293"/>
      <c r="L45" s="293"/>
    </row>
    <row r="46" spans="2:12" ht="14.45" customHeight="1" x14ac:dyDescent="0.25">
      <c r="B46" s="269"/>
      <c r="C46" s="270"/>
      <c r="D46" s="270"/>
      <c r="E46" s="270"/>
      <c r="F46" s="270"/>
      <c r="G46" s="270"/>
      <c r="H46" s="270"/>
      <c r="I46" s="271"/>
      <c r="J46" s="293"/>
      <c r="K46" s="293"/>
      <c r="L46" s="293"/>
    </row>
    <row r="47" spans="2:12" ht="14.45" customHeight="1" x14ac:dyDescent="0.25">
      <c r="B47" s="269"/>
      <c r="C47" s="270"/>
      <c r="D47" s="270"/>
      <c r="E47" s="270"/>
      <c r="F47" s="270"/>
      <c r="G47" s="270"/>
      <c r="H47" s="270"/>
      <c r="I47" s="271"/>
      <c r="J47" s="293"/>
      <c r="K47" s="293"/>
      <c r="L47" s="293"/>
    </row>
    <row r="48" spans="2:12" ht="14.45" customHeight="1" x14ac:dyDescent="0.25">
      <c r="B48" s="269"/>
      <c r="C48" s="270"/>
      <c r="D48" s="270"/>
      <c r="E48" s="270"/>
      <c r="F48" s="270"/>
      <c r="G48" s="270"/>
      <c r="H48" s="270"/>
      <c r="I48" s="271"/>
      <c r="J48" s="293"/>
      <c r="K48" s="293"/>
      <c r="L48" s="293"/>
    </row>
    <row r="49" spans="2:12" ht="21" customHeight="1" thickBot="1" x14ac:dyDescent="0.3">
      <c r="B49" s="272"/>
      <c r="C49" s="273"/>
      <c r="D49" s="273"/>
      <c r="E49" s="273"/>
      <c r="F49" s="273"/>
      <c r="G49" s="273"/>
      <c r="H49" s="273"/>
      <c r="I49" s="274"/>
      <c r="J49" s="293"/>
      <c r="K49" s="293"/>
      <c r="L49" s="293"/>
    </row>
    <row r="50" spans="2:12" ht="21" x14ac:dyDescent="0.25">
      <c r="B50" s="297"/>
      <c r="C50" s="293"/>
      <c r="D50" s="293"/>
      <c r="E50" s="293"/>
      <c r="F50" s="293"/>
      <c r="G50" s="293"/>
      <c r="H50" s="293"/>
      <c r="I50" s="293"/>
      <c r="J50" s="293"/>
      <c r="K50" s="293"/>
      <c r="L50" s="293"/>
    </row>
    <row r="51" spans="2:12" ht="39.6" customHeight="1" x14ac:dyDescent="0.25">
      <c r="B51" s="298" t="s">
        <v>46</v>
      </c>
      <c r="C51" s="296"/>
      <c r="E51" s="294"/>
      <c r="F51" s="296"/>
      <c r="G51" s="296"/>
      <c r="H51" s="296"/>
      <c r="I51" s="296"/>
      <c r="J51" s="293"/>
      <c r="K51" s="293"/>
      <c r="L51" s="293"/>
    </row>
    <row r="52" spans="2:12" ht="19.5" thickBot="1" x14ac:dyDescent="0.3">
      <c r="B52" s="299"/>
      <c r="C52" s="296"/>
      <c r="D52" s="296"/>
      <c r="E52" s="296"/>
      <c r="F52" s="296"/>
      <c r="G52" s="296"/>
      <c r="H52" s="296"/>
      <c r="I52" s="296"/>
      <c r="J52" s="293"/>
      <c r="K52" s="293"/>
      <c r="L52" s="293"/>
    </row>
    <row r="53" spans="2:12" ht="37.5" x14ac:dyDescent="0.25">
      <c r="B53" s="296"/>
      <c r="C53" s="296"/>
      <c r="D53" s="245" t="s">
        <v>21</v>
      </c>
      <c r="E53" s="246" t="s">
        <v>22</v>
      </c>
      <c r="F53" s="247" t="s">
        <v>23</v>
      </c>
      <c r="G53" s="248" t="s">
        <v>24</v>
      </c>
      <c r="H53" s="300"/>
      <c r="I53" s="296"/>
      <c r="J53" s="293"/>
      <c r="K53" s="293"/>
      <c r="L53" s="293"/>
    </row>
    <row r="54" spans="2:12" ht="38.25" thickBot="1" x14ac:dyDescent="0.3">
      <c r="B54" s="296"/>
      <c r="C54" s="296"/>
      <c r="D54" s="249" t="s">
        <v>4</v>
      </c>
      <c r="E54" s="250" t="s">
        <v>3</v>
      </c>
      <c r="F54" s="251" t="s">
        <v>5</v>
      </c>
      <c r="G54" s="252" t="s">
        <v>6</v>
      </c>
      <c r="H54" s="300"/>
      <c r="I54" s="296"/>
      <c r="J54" s="293"/>
      <c r="K54" s="293"/>
      <c r="L54" s="293"/>
    </row>
    <row r="55" spans="2:12" ht="19.5" thickBot="1" x14ac:dyDescent="0.3">
      <c r="B55" s="296"/>
      <c r="C55" s="296"/>
      <c r="D55" s="296"/>
      <c r="E55" s="296"/>
      <c r="F55" s="296"/>
      <c r="G55" s="296"/>
      <c r="H55" s="296"/>
      <c r="I55" s="296"/>
      <c r="J55" s="293"/>
      <c r="K55" s="293"/>
      <c r="L55" s="293"/>
    </row>
    <row r="56" spans="2:12" ht="34.9" customHeight="1" x14ac:dyDescent="0.25">
      <c r="B56" s="194" t="s">
        <v>7</v>
      </c>
      <c r="C56" s="234" t="s">
        <v>56</v>
      </c>
      <c r="D56" s="219" t="s">
        <v>8</v>
      </c>
      <c r="E56" s="221" t="s">
        <v>2</v>
      </c>
      <c r="F56" s="223" t="s">
        <v>9</v>
      </c>
      <c r="G56" s="216" t="s">
        <v>10</v>
      </c>
      <c r="H56" s="216" t="s">
        <v>51</v>
      </c>
      <c r="I56" s="229" t="s">
        <v>11</v>
      </c>
      <c r="J56" s="293"/>
      <c r="K56" s="293"/>
      <c r="L56" s="293"/>
    </row>
    <row r="57" spans="2:12" ht="40.9" customHeight="1" x14ac:dyDescent="0.25">
      <c r="B57" s="181"/>
      <c r="C57" s="235">
        <f>SUM(C58:C59)</f>
        <v>7</v>
      </c>
      <c r="D57" s="220" t="s">
        <v>12</v>
      </c>
      <c r="E57" s="222" t="s">
        <v>13</v>
      </c>
      <c r="F57" s="224" t="s">
        <v>14</v>
      </c>
      <c r="G57" s="217" t="s">
        <v>15</v>
      </c>
      <c r="H57" s="217" t="s">
        <v>53</v>
      </c>
      <c r="I57" s="230"/>
      <c r="J57" s="293"/>
      <c r="K57" s="293"/>
      <c r="L57" s="293"/>
    </row>
    <row r="58" spans="2:12" ht="37.5" x14ac:dyDescent="0.25">
      <c r="B58" s="199" t="s">
        <v>142</v>
      </c>
      <c r="C58" s="200">
        <v>4</v>
      </c>
      <c r="D58" s="253"/>
      <c r="E58" s="253">
        <v>2</v>
      </c>
      <c r="F58" s="253"/>
      <c r="G58" s="253"/>
      <c r="H58" s="253"/>
      <c r="I58" s="231">
        <f>IF(COUNTBLANK(D58:H58)=4,SUM(D58:G58)*C58,"veuillez entrer une valeur")</f>
        <v>8</v>
      </c>
      <c r="J58" s="293"/>
      <c r="L58" s="293"/>
    </row>
    <row r="59" spans="2:12" ht="39" customHeight="1" thickBot="1" x14ac:dyDescent="0.3">
      <c r="B59" s="201" t="s">
        <v>16</v>
      </c>
      <c r="C59" s="202">
        <v>3</v>
      </c>
      <c r="D59" s="254"/>
      <c r="E59" s="254">
        <v>2</v>
      </c>
      <c r="F59" s="254"/>
      <c r="G59" s="254"/>
      <c r="H59" s="254"/>
      <c r="I59" s="232">
        <f>IF(COUNTBLANK(D59:H59)=4,SUM(D59:G59)*C59,"veuillez entrer une valeur")</f>
        <v>6</v>
      </c>
      <c r="J59" s="293"/>
      <c r="K59" s="293"/>
      <c r="L59" s="293"/>
    </row>
    <row r="60" spans="2:12" ht="19.5" thickBot="1" x14ac:dyDescent="0.3">
      <c r="B60" s="206" t="s">
        <v>50</v>
      </c>
      <c r="C60" s="180">
        <f>3*C57-IF(H58="x",3*C58,0)-IF(H59="x",3*C59,0)</f>
        <v>21</v>
      </c>
      <c r="D60" s="203"/>
      <c r="E60" s="203"/>
      <c r="F60" s="204"/>
      <c r="G60" s="205" t="s">
        <v>25</v>
      </c>
      <c r="H60" s="205"/>
      <c r="I60" s="228">
        <f>SUM(I58:I59)</f>
        <v>14</v>
      </c>
      <c r="J60" s="293"/>
      <c r="K60" s="293"/>
      <c r="L60" s="293"/>
    </row>
    <row r="61" spans="2:12" ht="15.75" thickBot="1" x14ac:dyDescent="0.3">
      <c r="B61" s="293"/>
      <c r="C61" s="293"/>
      <c r="D61" s="293"/>
      <c r="E61" s="293"/>
      <c r="F61" s="293"/>
      <c r="G61" s="293"/>
      <c r="H61" s="293"/>
      <c r="I61" s="293"/>
      <c r="J61" s="293"/>
      <c r="K61" s="293"/>
      <c r="L61" s="293"/>
    </row>
    <row r="62" spans="2:12" ht="37.5" x14ac:dyDescent="0.25">
      <c r="B62" s="194" t="s">
        <v>17</v>
      </c>
      <c r="C62" s="236" t="s">
        <v>56</v>
      </c>
      <c r="D62" s="190" t="s">
        <v>8</v>
      </c>
      <c r="E62" s="191" t="s">
        <v>2</v>
      </c>
      <c r="F62" s="192" t="s">
        <v>9</v>
      </c>
      <c r="G62" s="214" t="s">
        <v>10</v>
      </c>
      <c r="H62" s="216" t="s">
        <v>51</v>
      </c>
      <c r="I62" s="229" t="s">
        <v>11</v>
      </c>
      <c r="J62" s="293"/>
      <c r="K62" s="293"/>
      <c r="L62" s="293"/>
    </row>
    <row r="63" spans="2:12" ht="37.5" x14ac:dyDescent="0.25">
      <c r="B63" s="181"/>
      <c r="C63" s="237">
        <f>SUM(C64:C66)</f>
        <v>6</v>
      </c>
      <c r="D63" s="195" t="s">
        <v>12</v>
      </c>
      <c r="E63" s="196" t="s">
        <v>13</v>
      </c>
      <c r="F63" s="197" t="s">
        <v>14</v>
      </c>
      <c r="G63" s="215" t="s">
        <v>15</v>
      </c>
      <c r="H63" s="218" t="s">
        <v>54</v>
      </c>
      <c r="I63" s="233"/>
      <c r="J63" s="293"/>
      <c r="K63" s="293"/>
      <c r="L63" s="293"/>
    </row>
    <row r="64" spans="2:12" ht="18.75" x14ac:dyDescent="0.25">
      <c r="B64" s="199" t="s">
        <v>18</v>
      </c>
      <c r="C64" s="200">
        <v>3</v>
      </c>
      <c r="D64" s="255">
        <v>3</v>
      </c>
      <c r="E64" s="255"/>
      <c r="F64" s="255"/>
      <c r="G64" s="255"/>
      <c r="H64" s="256"/>
      <c r="I64" s="231">
        <f>IF(COUNTBLANK(D64:H64)=4,SUM(D64:G64)*C64,"veuillez entrer une valeur")</f>
        <v>9</v>
      </c>
      <c r="J64" s="293"/>
      <c r="K64" s="293"/>
      <c r="L64" s="293"/>
    </row>
    <row r="65" spans="2:12" ht="18.75" x14ac:dyDescent="0.25">
      <c r="B65" s="199" t="s">
        <v>42</v>
      </c>
      <c r="C65" s="200">
        <v>2</v>
      </c>
      <c r="D65" s="255">
        <v>3</v>
      </c>
      <c r="E65" s="255"/>
      <c r="F65" s="255"/>
      <c r="G65" s="255"/>
      <c r="H65" s="253"/>
      <c r="I65" s="231">
        <f>IF(COUNTBLANK(D65:H65)=4,SUM(D65:G65)*C65,"veuillez entrer une valeur")</f>
        <v>6</v>
      </c>
      <c r="J65" s="293"/>
      <c r="K65" s="293"/>
      <c r="L65" s="293"/>
    </row>
    <row r="66" spans="2:12" ht="38.25" thickBot="1" x14ac:dyDescent="0.3">
      <c r="B66" s="199" t="s">
        <v>19</v>
      </c>
      <c r="C66" s="200">
        <v>1</v>
      </c>
      <c r="D66" s="257">
        <v>3</v>
      </c>
      <c r="E66" s="257"/>
      <c r="F66" s="257"/>
      <c r="G66" s="257"/>
      <c r="H66" s="258"/>
      <c r="I66" s="232">
        <f>IF(COUNTBLANK(D66:H66)=4,SUM(D66:G66)*C66,"veuillez entrer une valeur")</f>
        <v>3</v>
      </c>
      <c r="J66" s="293"/>
      <c r="K66" s="293"/>
      <c r="L66" s="293"/>
    </row>
    <row r="67" spans="2:12" ht="19.5" thickBot="1" x14ac:dyDescent="0.3">
      <c r="B67" s="206" t="s">
        <v>50</v>
      </c>
      <c r="C67" s="180">
        <f>3*C63-IF(H64="x",3*C64,0)-IF(H65="x",3*C65,0)-IF(H66="x",3*C66,0)</f>
        <v>18</v>
      </c>
      <c r="D67" s="203"/>
      <c r="E67" s="203"/>
      <c r="F67" s="207"/>
      <c r="G67" s="208" t="s">
        <v>25</v>
      </c>
      <c r="H67" s="205"/>
      <c r="I67" s="228">
        <f>SUM(I64:I66)</f>
        <v>18</v>
      </c>
      <c r="J67" s="293"/>
      <c r="K67" s="293"/>
      <c r="L67" s="293"/>
    </row>
    <row r="68" spans="2:12" ht="18.600000000000001" customHeight="1" thickBot="1" x14ac:dyDescent="0.3">
      <c r="B68" s="296"/>
      <c r="C68" s="296"/>
      <c r="D68" s="296"/>
      <c r="E68" s="296"/>
      <c r="F68" s="296"/>
      <c r="G68" s="296"/>
      <c r="H68" s="296"/>
      <c r="I68" s="296"/>
      <c r="J68" s="293"/>
      <c r="K68" s="293"/>
      <c r="L68" s="293"/>
    </row>
    <row r="69" spans="2:12" ht="29.45" customHeight="1" x14ac:dyDescent="0.25">
      <c r="B69" s="194" t="s">
        <v>20</v>
      </c>
      <c r="C69" s="236" t="s">
        <v>56</v>
      </c>
      <c r="D69" s="190" t="s">
        <v>8</v>
      </c>
      <c r="E69" s="191" t="s">
        <v>2</v>
      </c>
      <c r="F69" s="192" t="s">
        <v>9</v>
      </c>
      <c r="G69" s="193" t="s">
        <v>10</v>
      </c>
      <c r="H69" s="216" t="s">
        <v>51</v>
      </c>
      <c r="I69" s="229" t="s">
        <v>11</v>
      </c>
      <c r="J69" s="293"/>
      <c r="K69" s="293"/>
      <c r="L69" s="293"/>
    </row>
    <row r="70" spans="2:12" ht="37.5" x14ac:dyDescent="0.25">
      <c r="B70" s="181"/>
      <c r="C70" s="237">
        <f>SUM(C71:C73)</f>
        <v>4</v>
      </c>
      <c r="D70" s="195" t="s">
        <v>12</v>
      </c>
      <c r="E70" s="196" t="s">
        <v>13</v>
      </c>
      <c r="F70" s="197" t="s">
        <v>14</v>
      </c>
      <c r="G70" s="198" t="s">
        <v>15</v>
      </c>
      <c r="H70" s="218" t="s">
        <v>55</v>
      </c>
      <c r="I70" s="233"/>
      <c r="J70" s="293"/>
      <c r="K70" s="293"/>
      <c r="L70" s="293"/>
    </row>
    <row r="71" spans="2:12" ht="56.25" x14ac:dyDescent="0.25">
      <c r="B71" s="199" t="s">
        <v>143</v>
      </c>
      <c r="C71" s="200">
        <v>2</v>
      </c>
      <c r="D71" s="255"/>
      <c r="E71" s="255">
        <v>2</v>
      </c>
      <c r="F71" s="255"/>
      <c r="G71" s="255"/>
      <c r="H71" s="256"/>
      <c r="I71" s="231">
        <f>IF(COUNTBLANK(D71:H71)=4,SUM(D71:G71)*C71,"veuillez entrer une valeur")</f>
        <v>4</v>
      </c>
      <c r="J71" s="293"/>
      <c r="K71" s="293"/>
      <c r="L71" s="293"/>
    </row>
    <row r="72" spans="2:12" ht="75" x14ac:dyDescent="0.25">
      <c r="B72" s="199" t="s">
        <v>144</v>
      </c>
      <c r="C72" s="200">
        <v>1</v>
      </c>
      <c r="D72" s="255"/>
      <c r="E72" s="255">
        <v>2</v>
      </c>
      <c r="F72" s="255"/>
      <c r="G72" s="255"/>
      <c r="H72" s="253"/>
      <c r="I72" s="231">
        <f>IF(COUNTBLANK(D72:H72)=4,SUM(D72:G72)*C72,"veuillez entrer une valeur")</f>
        <v>2</v>
      </c>
      <c r="J72" s="293"/>
      <c r="K72" s="293"/>
      <c r="L72" s="293"/>
    </row>
    <row r="73" spans="2:12" ht="94.5" thickBot="1" x14ac:dyDescent="0.3">
      <c r="B73" s="199" t="s">
        <v>145</v>
      </c>
      <c r="C73" s="200">
        <v>1</v>
      </c>
      <c r="D73" s="257"/>
      <c r="E73" s="257">
        <v>2</v>
      </c>
      <c r="F73" s="257"/>
      <c r="G73" s="257"/>
      <c r="H73" s="258"/>
      <c r="I73" s="232">
        <f>IF(COUNTBLANK(D73:H73)=4,SUM(D73:G73)*C73,"veuillez entrer une valeur")</f>
        <v>2</v>
      </c>
      <c r="J73" s="293"/>
      <c r="K73" s="293"/>
      <c r="L73" s="293"/>
    </row>
    <row r="74" spans="2:12" ht="19.5" thickBot="1" x14ac:dyDescent="0.3">
      <c r="B74" s="206" t="s">
        <v>50</v>
      </c>
      <c r="C74" s="180">
        <f>3*C70-IF(H71="x",3*C71,0)-IF(H72="x",3*C72,0)-IF(H73="x",3*C73,0)</f>
        <v>12</v>
      </c>
      <c r="D74" s="203"/>
      <c r="E74" s="203"/>
      <c r="F74" s="207"/>
      <c r="G74" s="208" t="s">
        <v>25</v>
      </c>
      <c r="H74" s="205"/>
      <c r="I74" s="228">
        <f>SUM(I71:I73)</f>
        <v>8</v>
      </c>
      <c r="J74" s="293"/>
      <c r="K74" s="293"/>
      <c r="L74" s="293"/>
    </row>
    <row r="75" spans="2:12" ht="19.5" thickBot="1" x14ac:dyDescent="0.3">
      <c r="B75" s="296"/>
      <c r="C75" s="296"/>
      <c r="D75" s="296"/>
      <c r="E75" s="296"/>
      <c r="F75" s="296"/>
      <c r="G75" s="296"/>
      <c r="H75" s="296"/>
      <c r="I75" s="296"/>
      <c r="J75" s="293"/>
      <c r="K75" s="293"/>
      <c r="L75" s="293"/>
    </row>
    <row r="76" spans="2:12" ht="39" customHeight="1" x14ac:dyDescent="0.25">
      <c r="B76" s="225" t="s">
        <v>52</v>
      </c>
      <c r="C76" s="243">
        <f>SUM(C60+C67+C74)</f>
        <v>51</v>
      </c>
      <c r="D76" s="226">
        <f>SUM(I74+I67+I60)</f>
        <v>40</v>
      </c>
      <c r="E76" s="296"/>
      <c r="F76" s="296"/>
      <c r="G76" s="296"/>
      <c r="H76" s="296"/>
      <c r="I76" s="296"/>
      <c r="J76" s="293"/>
      <c r="K76" s="293"/>
      <c r="L76" s="293"/>
    </row>
    <row r="77" spans="2:12" ht="19.5" thickBot="1" x14ac:dyDescent="0.3">
      <c r="B77" s="476" t="s">
        <v>60</v>
      </c>
      <c r="C77" s="477"/>
      <c r="D77" s="227">
        <f>(D76/C76)*20</f>
        <v>15.686274509803921</v>
      </c>
      <c r="E77" s="296"/>
      <c r="F77" s="296"/>
      <c r="G77" s="296"/>
      <c r="H77" s="296"/>
      <c r="I77" s="296"/>
      <c r="J77" s="293"/>
      <c r="K77" s="293"/>
      <c r="L77" s="293"/>
    </row>
    <row r="78" spans="2:12" ht="18.75" x14ac:dyDescent="0.25">
      <c r="B78" s="294"/>
      <c r="C78" s="300"/>
      <c r="D78" s="296"/>
      <c r="E78" s="296"/>
      <c r="F78" s="296"/>
      <c r="G78" s="296"/>
      <c r="H78" s="296"/>
      <c r="I78" s="296"/>
      <c r="J78" s="293"/>
      <c r="K78" s="293"/>
      <c r="L78" s="293"/>
    </row>
    <row r="80" spans="2:12" ht="26.25" x14ac:dyDescent="0.25">
      <c r="B80" s="287" t="s">
        <v>63</v>
      </c>
      <c r="C80" s="293"/>
      <c r="D80" s="293"/>
      <c r="E80" s="293"/>
      <c r="F80" s="293"/>
      <c r="G80" s="293"/>
      <c r="H80" s="293"/>
      <c r="I80" s="293"/>
      <c r="J80" s="346" t="s">
        <v>204</v>
      </c>
      <c r="K80" s="293"/>
      <c r="L80" s="293"/>
    </row>
    <row r="81" spans="2:17" ht="15.75" thickBot="1" x14ac:dyDescent="0.3">
      <c r="B81" s="293"/>
      <c r="C81" s="293"/>
      <c r="D81" s="293"/>
      <c r="E81" s="293"/>
      <c r="F81" s="293"/>
      <c r="G81" s="293"/>
      <c r="H81" s="293"/>
      <c r="I81" s="293"/>
      <c r="J81" s="293"/>
      <c r="K81" s="293"/>
      <c r="L81" s="293"/>
    </row>
    <row r="82" spans="2:17" ht="43.15" customHeight="1" thickBot="1" x14ac:dyDescent="0.3">
      <c r="B82" s="301"/>
      <c r="C82" s="464" t="s">
        <v>65</v>
      </c>
      <c r="D82" s="465"/>
      <c r="E82" s="466"/>
      <c r="F82" s="464" t="s">
        <v>67</v>
      </c>
      <c r="G82" s="465"/>
      <c r="H82" s="466"/>
      <c r="I82" s="464" t="s">
        <v>68</v>
      </c>
      <c r="J82" s="465"/>
      <c r="K82" s="466"/>
      <c r="L82" s="464" t="s">
        <v>69</v>
      </c>
      <c r="M82" s="465"/>
      <c r="N82" s="466"/>
      <c r="O82" s="464" t="s">
        <v>70</v>
      </c>
      <c r="P82" s="465"/>
      <c r="Q82" s="466"/>
    </row>
    <row r="83" spans="2:17" ht="43.15" customHeight="1" x14ac:dyDescent="0.25">
      <c r="B83" s="240" t="s">
        <v>64</v>
      </c>
      <c r="C83" s="467">
        <v>44165</v>
      </c>
      <c r="D83" s="510"/>
      <c r="E83" s="511"/>
      <c r="F83" s="470">
        <f>DATE(YEAR(C84)+1,MONTH(C84),DAY(C84))</f>
        <v>44772</v>
      </c>
      <c r="G83" s="471"/>
      <c r="H83" s="472"/>
      <c r="I83" s="470">
        <f>DATE(YEAR(C84)+2,MONTH(C84),DAY(C84))</f>
        <v>45137</v>
      </c>
      <c r="J83" s="471"/>
      <c r="K83" s="472"/>
      <c r="L83" s="470">
        <f>DATE(YEAR(C84)+3,MONTH(C84),DAY(C84))</f>
        <v>45503</v>
      </c>
      <c r="M83" s="471"/>
      <c r="N83" s="472"/>
      <c r="O83" s="470">
        <f>DATE(YEAR(C84)+4,MONTH(C84),DAY(C84))</f>
        <v>45868</v>
      </c>
      <c r="P83" s="471"/>
      <c r="Q83" s="472"/>
    </row>
    <row r="84" spans="2:17" ht="18.75" x14ac:dyDescent="0.25">
      <c r="B84" s="242" t="s">
        <v>26</v>
      </c>
      <c r="C84" s="467">
        <v>44407</v>
      </c>
      <c r="D84" s="510"/>
      <c r="E84" s="511"/>
      <c r="F84" s="454">
        <v>44767</v>
      </c>
      <c r="G84" s="452"/>
      <c r="H84" s="453"/>
      <c r="I84" s="454"/>
      <c r="J84" s="452"/>
      <c r="K84" s="453"/>
      <c r="L84" s="451"/>
      <c r="M84" s="452"/>
      <c r="N84" s="453"/>
      <c r="O84" s="451"/>
      <c r="P84" s="452"/>
      <c r="Q84" s="453"/>
    </row>
    <row r="85" spans="2:17" ht="18.75" x14ac:dyDescent="0.25">
      <c r="B85" s="241" t="s">
        <v>27</v>
      </c>
      <c r="C85" s="458">
        <v>14.12</v>
      </c>
      <c r="D85" s="459"/>
      <c r="E85" s="460"/>
      <c r="F85" s="461">
        <f>D77</f>
        <v>15.686274509803921</v>
      </c>
      <c r="G85" s="462"/>
      <c r="H85" s="463"/>
      <c r="I85" s="451"/>
      <c r="J85" s="452"/>
      <c r="K85" s="453"/>
      <c r="L85" s="451"/>
      <c r="M85" s="452"/>
      <c r="N85" s="453"/>
      <c r="O85" s="451"/>
      <c r="P85" s="452"/>
      <c r="Q85" s="453"/>
    </row>
    <row r="86" spans="2:17" ht="78" customHeight="1" x14ac:dyDescent="0.25">
      <c r="B86" s="242" t="s">
        <v>43</v>
      </c>
      <c r="C86" s="451"/>
      <c r="D86" s="452"/>
      <c r="E86" s="453"/>
      <c r="F86" s="451"/>
      <c r="G86" s="452"/>
      <c r="H86" s="453"/>
      <c r="I86" s="451"/>
      <c r="J86" s="452"/>
      <c r="K86" s="453"/>
      <c r="L86" s="451"/>
      <c r="M86" s="452"/>
      <c r="N86" s="453"/>
      <c r="O86" s="451"/>
      <c r="P86" s="452"/>
      <c r="Q86" s="453"/>
    </row>
    <row r="87" spans="2:17" ht="21" customHeight="1" x14ac:dyDescent="0.25">
      <c r="B87" s="304"/>
      <c r="C87" s="293"/>
      <c r="D87" s="293"/>
      <c r="E87" s="293"/>
      <c r="F87" s="293"/>
      <c r="G87" s="293"/>
      <c r="H87" s="293"/>
      <c r="I87" s="293"/>
      <c r="J87" s="293"/>
      <c r="K87" s="293"/>
      <c r="L87" s="293"/>
    </row>
  </sheetData>
  <mergeCells count="55">
    <mergeCell ref="C86:E86"/>
    <mergeCell ref="F86:H86"/>
    <mergeCell ref="I86:K86"/>
    <mergeCell ref="L86:N86"/>
    <mergeCell ref="O86:Q86"/>
    <mergeCell ref="C84:E84"/>
    <mergeCell ref="F84:H84"/>
    <mergeCell ref="I84:K84"/>
    <mergeCell ref="L84:N84"/>
    <mergeCell ref="O84:Q84"/>
    <mergeCell ref="C85:E85"/>
    <mergeCell ref="F85:H85"/>
    <mergeCell ref="I85:K85"/>
    <mergeCell ref="L85:N85"/>
    <mergeCell ref="O85:Q85"/>
    <mergeCell ref="O82:Q82"/>
    <mergeCell ref="C83:E83"/>
    <mergeCell ref="F83:H83"/>
    <mergeCell ref="I83:K83"/>
    <mergeCell ref="L83:N83"/>
    <mergeCell ref="O83:Q83"/>
    <mergeCell ref="L82:N82"/>
    <mergeCell ref="B44:I44"/>
    <mergeCell ref="B77:C77"/>
    <mergeCell ref="C82:E82"/>
    <mergeCell ref="F82:H82"/>
    <mergeCell ref="I82:K82"/>
    <mergeCell ref="B29:D29"/>
    <mergeCell ref="E29:G29"/>
    <mergeCell ref="B30:D30"/>
    <mergeCell ref="E30:G30"/>
    <mergeCell ref="B31:D31"/>
    <mergeCell ref="E31:G31"/>
    <mergeCell ref="B26:D26"/>
    <mergeCell ref="E26:G26"/>
    <mergeCell ref="B27:D27"/>
    <mergeCell ref="E27:G27"/>
    <mergeCell ref="B28:D28"/>
    <mergeCell ref="E28:G28"/>
    <mergeCell ref="C19:E19"/>
    <mergeCell ref="G19:I19"/>
    <mergeCell ref="C20:E20"/>
    <mergeCell ref="G20:I20"/>
    <mergeCell ref="C21:E21"/>
    <mergeCell ref="G21:I21"/>
    <mergeCell ref="E13:F13"/>
    <mergeCell ref="H13:I13"/>
    <mergeCell ref="C18:E18"/>
    <mergeCell ref="G18:I18"/>
    <mergeCell ref="C4:I4"/>
    <mergeCell ref="C6:E6"/>
    <mergeCell ref="G6:I6"/>
    <mergeCell ref="B9:C9"/>
    <mergeCell ref="F9:I10"/>
    <mergeCell ref="B10:C10"/>
  </mergeCells>
  <conditionalFormatting sqref="I58:I59 I64:I66 I71:I73">
    <cfRule type="cellIs" dxfId="74" priority="4" operator="equal">
      <formula>"veuillez entrer une valeur"</formula>
    </cfRule>
  </conditionalFormatting>
  <dataValidations count="1">
    <dataValidation type="list" allowBlank="1" showInputMessage="1" showErrorMessage="1" sqref="C7:E7">
      <formula1>"Fournisseur,Prestataire de Service"</formula1>
    </dataValidation>
  </dataValidations>
  <pageMargins left="0.7" right="0.7" top="0.75" bottom="0.75" header="0.3" footer="0.3"/>
  <pageSetup paperSize="9" scale="5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86"/>
  <sheetViews>
    <sheetView showGridLines="0" topLeftCell="A71" zoomScale="60" zoomScaleNormal="60" workbookViewId="0">
      <selection activeCell="E85" sqref="E85:G85"/>
    </sheetView>
  </sheetViews>
  <sheetFormatPr baseColWidth="10" defaultColWidth="11.42578125" defaultRowHeight="15" x14ac:dyDescent="0.25"/>
  <cols>
    <col min="1" max="1" width="21.7109375" style="179" customWidth="1"/>
    <col min="2" max="2" width="11.42578125" style="179"/>
    <col min="3" max="3" width="20.42578125" style="179" customWidth="1"/>
    <col min="4" max="4" width="21.42578125" style="179" customWidth="1"/>
    <col min="5" max="5" width="19.28515625" style="179" customWidth="1"/>
    <col min="6" max="6" width="21.7109375" style="179" customWidth="1"/>
    <col min="7" max="7" width="19.28515625" style="179" customWidth="1"/>
    <col min="8" max="8" width="23.140625" style="179" customWidth="1"/>
    <col min="9" max="16384" width="11.42578125" style="179"/>
  </cols>
  <sheetData>
    <row r="1" spans="1:17" ht="26.25" x14ac:dyDescent="0.25">
      <c r="A1" s="287" t="s">
        <v>37</v>
      </c>
      <c r="B1" s="288"/>
      <c r="C1" s="288"/>
      <c r="D1" s="288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</row>
    <row r="2" spans="1:17" ht="15.75" thickBot="1" x14ac:dyDescent="0.3">
      <c r="A2" s="289"/>
      <c r="B2" s="288"/>
      <c r="C2" s="288"/>
      <c r="D2" s="288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</row>
    <row r="3" spans="1:17" ht="38.25" thickBot="1" x14ac:dyDescent="0.3">
      <c r="A3" s="244" t="s">
        <v>1</v>
      </c>
      <c r="B3" s="495" t="s">
        <v>244</v>
      </c>
      <c r="C3" s="496"/>
      <c r="D3" s="496"/>
      <c r="E3" s="496"/>
      <c r="F3" s="496"/>
      <c r="G3" s="496"/>
      <c r="H3" s="497"/>
      <c r="I3" s="270"/>
      <c r="J3" s="286"/>
      <c r="K3" s="286"/>
      <c r="L3" s="286"/>
      <c r="M3" s="286"/>
      <c r="N3" s="286"/>
      <c r="O3" s="286"/>
      <c r="P3" s="286"/>
      <c r="Q3" s="286"/>
    </row>
    <row r="4" spans="1:17" ht="15.75" thickBot="1" x14ac:dyDescent="0.3">
      <c r="A4" s="286"/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</row>
    <row r="5" spans="1:17" ht="57" thickBot="1" x14ac:dyDescent="0.3">
      <c r="A5" s="244" t="s">
        <v>66</v>
      </c>
      <c r="B5" s="498">
        <v>43384</v>
      </c>
      <c r="C5" s="499"/>
      <c r="D5" s="500"/>
      <c r="E5" s="285" t="s">
        <v>71</v>
      </c>
      <c r="F5" s="498">
        <v>43384</v>
      </c>
      <c r="G5" s="499"/>
      <c r="H5" s="500"/>
      <c r="I5" s="286"/>
      <c r="J5" s="286"/>
      <c r="K5" s="286"/>
      <c r="L5" s="286"/>
      <c r="M5" s="286"/>
      <c r="N5" s="286"/>
      <c r="O5" s="286"/>
      <c r="P5" s="286"/>
      <c r="Q5" s="286"/>
    </row>
    <row r="6" spans="1:17" ht="19.5" thickBot="1" x14ac:dyDescent="0.3">
      <c r="A6" s="290"/>
      <c r="B6" s="290"/>
      <c r="C6" s="290"/>
      <c r="D6" s="290"/>
      <c r="E6" s="286"/>
      <c r="F6" s="286"/>
      <c r="G6" s="286"/>
      <c r="H6" s="286"/>
      <c r="I6" s="288"/>
      <c r="J6" s="286"/>
      <c r="K6" s="286"/>
      <c r="L6" s="286"/>
      <c r="M6" s="286"/>
      <c r="N6" s="286"/>
      <c r="O6" s="286"/>
      <c r="P6" s="286"/>
      <c r="Q6" s="286"/>
    </row>
    <row r="7" spans="1:17" ht="19.5" thickBot="1" x14ac:dyDescent="0.3">
      <c r="A7" s="184" t="s">
        <v>28</v>
      </c>
      <c r="B7" s="185"/>
      <c r="C7" s="186"/>
      <c r="D7" s="286"/>
      <c r="E7" s="184" t="s">
        <v>0</v>
      </c>
      <c r="F7" s="185"/>
      <c r="G7" s="185"/>
      <c r="H7" s="186"/>
      <c r="I7" s="302"/>
      <c r="J7" s="286"/>
      <c r="K7" s="286"/>
      <c r="L7" s="286"/>
      <c r="M7" s="286"/>
      <c r="N7" s="286"/>
      <c r="O7" s="286"/>
      <c r="P7" s="286"/>
      <c r="Q7" s="286"/>
    </row>
    <row r="8" spans="1:17" ht="18.75" x14ac:dyDescent="0.25">
      <c r="A8" s="501" t="s">
        <v>29</v>
      </c>
      <c r="B8" s="502"/>
      <c r="C8" s="182" t="s">
        <v>73</v>
      </c>
      <c r="D8" s="291"/>
      <c r="E8" s="266" t="s">
        <v>250</v>
      </c>
      <c r="F8" s="267"/>
      <c r="G8" s="267"/>
      <c r="H8" s="268"/>
      <c r="I8" s="303"/>
      <c r="J8" s="286"/>
      <c r="K8" s="286"/>
      <c r="L8" s="286"/>
      <c r="M8" s="286"/>
      <c r="N8" s="286"/>
      <c r="O8" s="286"/>
      <c r="P8" s="286"/>
      <c r="Q8" s="286"/>
    </row>
    <row r="9" spans="1:17" ht="19.5" thickBot="1" x14ac:dyDescent="0.3">
      <c r="A9" s="505" t="s">
        <v>30</v>
      </c>
      <c r="B9" s="506"/>
      <c r="C9" s="259"/>
      <c r="D9" s="291"/>
      <c r="E9" s="272" t="s">
        <v>251</v>
      </c>
      <c r="F9" s="273"/>
      <c r="G9" s="273"/>
      <c r="H9" s="274"/>
      <c r="I9" s="303"/>
      <c r="J9" s="286"/>
      <c r="K9" s="286"/>
      <c r="L9" s="286"/>
      <c r="M9" s="286"/>
      <c r="N9" s="286"/>
      <c r="O9" s="286"/>
      <c r="P9" s="286"/>
      <c r="Q9" s="286"/>
    </row>
    <row r="10" spans="1:17" ht="15.75" thickBot="1" x14ac:dyDescent="0.3">
      <c r="A10" s="288"/>
      <c r="B10" s="288"/>
      <c r="C10" s="288"/>
      <c r="D10" s="288"/>
      <c r="E10" s="288"/>
      <c r="F10" s="286"/>
      <c r="G10" s="286"/>
      <c r="H10" s="286"/>
      <c r="I10" s="288"/>
      <c r="J10" s="286"/>
      <c r="K10" s="286"/>
      <c r="L10" s="286"/>
      <c r="M10" s="286"/>
      <c r="N10" s="286"/>
      <c r="O10" s="286"/>
      <c r="P10" s="286"/>
      <c r="Q10" s="286"/>
    </row>
    <row r="11" spans="1:17" ht="19.5" thickBot="1" x14ac:dyDescent="0.3">
      <c r="A11" s="184" t="s">
        <v>44</v>
      </c>
      <c r="B11" s="185"/>
      <c r="C11" s="185"/>
      <c r="D11" s="185"/>
      <c r="E11" s="185"/>
      <c r="F11" s="185"/>
      <c r="G11" s="185"/>
      <c r="H11" s="186"/>
      <c r="I11" s="302"/>
      <c r="J11" s="286"/>
      <c r="K11" s="286"/>
      <c r="L11" s="286"/>
      <c r="M11" s="286"/>
      <c r="N11" s="286"/>
      <c r="O11" s="286"/>
      <c r="P11" s="286"/>
      <c r="Q11" s="286"/>
    </row>
    <row r="12" spans="1:17" ht="18.75" x14ac:dyDescent="0.25">
      <c r="A12" s="358" t="s">
        <v>31</v>
      </c>
      <c r="B12" s="183"/>
      <c r="C12" s="359" t="s">
        <v>32</v>
      </c>
      <c r="D12" s="488">
        <v>205991882</v>
      </c>
      <c r="E12" s="489"/>
      <c r="F12" s="359" t="s">
        <v>33</v>
      </c>
      <c r="G12" s="488" t="s">
        <v>254</v>
      </c>
      <c r="H12" s="472"/>
      <c r="I12" s="270"/>
      <c r="J12" s="286"/>
      <c r="K12" s="286"/>
      <c r="L12" s="286"/>
      <c r="M12" s="286"/>
      <c r="N12" s="286"/>
      <c r="O12" s="286"/>
      <c r="P12" s="286"/>
      <c r="Q12" s="286"/>
    </row>
    <row r="13" spans="1:17" ht="18.75" x14ac:dyDescent="0.25">
      <c r="A13" s="187" t="s">
        <v>34</v>
      </c>
      <c r="B13" s="490" t="s">
        <v>248</v>
      </c>
      <c r="C13" s="452"/>
      <c r="D13" s="452"/>
      <c r="E13" s="452"/>
      <c r="F13" s="452"/>
      <c r="G13" s="452"/>
      <c r="H13" s="453"/>
      <c r="I13" s="270"/>
      <c r="J13" s="286"/>
      <c r="K13" s="286"/>
      <c r="L13" s="286"/>
      <c r="M13" s="286"/>
      <c r="N13" s="286"/>
      <c r="O13" s="286"/>
      <c r="P13" s="286"/>
      <c r="Q13" s="286"/>
    </row>
    <row r="14" spans="1:17" ht="19.5" thickBot="1" x14ac:dyDescent="0.3">
      <c r="A14" s="360" t="s">
        <v>35</v>
      </c>
      <c r="B14" s="491"/>
      <c r="C14" s="479"/>
      <c r="D14" s="479"/>
      <c r="E14" s="479"/>
      <c r="F14" s="479"/>
      <c r="G14" s="479"/>
      <c r="H14" s="480"/>
      <c r="I14" s="270"/>
      <c r="J14" s="286"/>
      <c r="K14" s="286"/>
      <c r="L14" s="286"/>
      <c r="M14" s="286"/>
      <c r="N14" s="286"/>
      <c r="O14" s="286"/>
      <c r="P14" s="286"/>
      <c r="Q14" s="286"/>
    </row>
    <row r="15" spans="1:17" ht="19.5" thickBot="1" x14ac:dyDescent="0.3">
      <c r="A15" s="292"/>
      <c r="B15" s="290"/>
      <c r="C15" s="290"/>
      <c r="D15" s="290"/>
      <c r="E15" s="290"/>
      <c r="F15" s="290"/>
      <c r="G15" s="290"/>
      <c r="H15" s="290"/>
      <c r="I15" s="288"/>
      <c r="J15" s="286"/>
      <c r="K15" s="286"/>
      <c r="L15" s="286"/>
      <c r="M15" s="286"/>
      <c r="N15" s="286"/>
      <c r="O15" s="286"/>
      <c r="P15" s="286"/>
      <c r="Q15" s="286"/>
    </row>
    <row r="16" spans="1:17" ht="19.5" thickBot="1" x14ac:dyDescent="0.3">
      <c r="A16" s="262" t="s">
        <v>89</v>
      </c>
      <c r="B16" s="263"/>
      <c r="C16" s="263"/>
      <c r="D16" s="264"/>
      <c r="E16" s="184" t="s">
        <v>36</v>
      </c>
      <c r="F16" s="185"/>
      <c r="G16" s="185"/>
      <c r="H16" s="186"/>
      <c r="I16" s="302"/>
      <c r="J16" s="286"/>
      <c r="K16" s="286"/>
      <c r="L16" s="286"/>
      <c r="M16" s="286"/>
      <c r="N16" s="286"/>
      <c r="O16" s="286"/>
      <c r="P16" s="286"/>
      <c r="Q16" s="286"/>
    </row>
    <row r="17" spans="1:17" ht="18.75" x14ac:dyDescent="0.25">
      <c r="A17" s="188" t="s">
        <v>38</v>
      </c>
      <c r="B17" s="492" t="s">
        <v>246</v>
      </c>
      <c r="C17" s="493"/>
      <c r="D17" s="494"/>
      <c r="E17" s="260" t="s">
        <v>38</v>
      </c>
      <c r="F17" s="492"/>
      <c r="G17" s="493"/>
      <c r="H17" s="494"/>
      <c r="I17" s="288"/>
      <c r="J17" s="286"/>
      <c r="K17" s="286"/>
      <c r="L17" s="286"/>
      <c r="M17" s="286"/>
      <c r="N17" s="286"/>
      <c r="O17" s="286"/>
      <c r="P17" s="286"/>
      <c r="Q17" s="286"/>
    </row>
    <row r="18" spans="1:17" ht="18.75" x14ac:dyDescent="0.25">
      <c r="A18" s="189" t="s">
        <v>41</v>
      </c>
      <c r="B18" s="481" t="s">
        <v>247</v>
      </c>
      <c r="C18" s="482"/>
      <c r="D18" s="483"/>
      <c r="E18" s="260" t="s">
        <v>41</v>
      </c>
      <c r="F18" s="481"/>
      <c r="G18" s="482"/>
      <c r="H18" s="483"/>
      <c r="I18" s="288"/>
      <c r="J18" s="286"/>
      <c r="K18" s="286"/>
      <c r="L18" s="286"/>
      <c r="M18" s="286"/>
      <c r="N18" s="286"/>
      <c r="O18" s="286"/>
      <c r="P18" s="286"/>
      <c r="Q18" s="286"/>
    </row>
    <row r="19" spans="1:17" ht="18.75" x14ac:dyDescent="0.25">
      <c r="A19" s="189" t="s">
        <v>39</v>
      </c>
      <c r="B19" s="484" t="s">
        <v>249</v>
      </c>
      <c r="C19" s="482"/>
      <c r="D19" s="483"/>
      <c r="E19" s="260" t="s">
        <v>39</v>
      </c>
      <c r="F19" s="481"/>
      <c r="G19" s="482"/>
      <c r="H19" s="483"/>
      <c r="I19" s="288"/>
      <c r="J19" s="286"/>
      <c r="K19" s="286"/>
      <c r="L19" s="286"/>
      <c r="M19" s="286"/>
      <c r="N19" s="286"/>
      <c r="O19" s="286"/>
      <c r="P19" s="286"/>
      <c r="Q19" s="286"/>
    </row>
    <row r="20" spans="1:17" ht="19.5" thickBot="1" x14ac:dyDescent="0.3">
      <c r="A20" s="305" t="s">
        <v>40</v>
      </c>
      <c r="B20" s="509" t="s">
        <v>252</v>
      </c>
      <c r="C20" s="486"/>
      <c r="D20" s="487"/>
      <c r="E20" s="261" t="s">
        <v>40</v>
      </c>
      <c r="F20" s="509"/>
      <c r="G20" s="486"/>
      <c r="H20" s="487"/>
      <c r="I20" s="288"/>
      <c r="J20" s="286"/>
      <c r="K20" s="286"/>
      <c r="L20" s="286"/>
      <c r="M20" s="286"/>
      <c r="N20" s="286"/>
      <c r="O20" s="286"/>
      <c r="P20" s="286"/>
      <c r="Q20" s="286"/>
    </row>
    <row r="21" spans="1:17" x14ac:dyDescent="0.25">
      <c r="A21" s="293"/>
      <c r="B21" s="293"/>
      <c r="C21" s="293"/>
      <c r="D21" s="293"/>
      <c r="E21" s="293"/>
      <c r="F21" s="293"/>
      <c r="G21" s="293"/>
      <c r="H21" s="293"/>
      <c r="I21" s="293"/>
      <c r="J21" s="293"/>
      <c r="K21" s="293"/>
      <c r="L21" s="286"/>
      <c r="M21" s="286"/>
      <c r="N21" s="286"/>
      <c r="O21" s="286"/>
      <c r="P21" s="286"/>
      <c r="Q21" s="286"/>
    </row>
    <row r="22" spans="1:17" ht="26.25" x14ac:dyDescent="0.25">
      <c r="A22" s="287" t="s">
        <v>62</v>
      </c>
      <c r="B22" s="293"/>
      <c r="C22" s="293"/>
      <c r="D22" s="293"/>
      <c r="E22" s="293"/>
      <c r="F22" s="293"/>
      <c r="G22" s="286"/>
      <c r="H22" s="293"/>
      <c r="I22" s="293"/>
      <c r="J22" s="293"/>
      <c r="K22" s="293"/>
      <c r="L22" s="286"/>
      <c r="M22" s="286"/>
      <c r="N22" s="286"/>
      <c r="O22" s="286"/>
      <c r="P22" s="286"/>
      <c r="Q22" s="286"/>
    </row>
    <row r="23" spans="1:17" ht="15.75" thickBot="1" x14ac:dyDescent="0.3">
      <c r="A23" s="286"/>
      <c r="B23" s="286"/>
      <c r="C23" s="286"/>
      <c r="D23" s="286"/>
      <c r="E23" s="286"/>
      <c r="F23" s="286"/>
      <c r="G23" s="286"/>
      <c r="H23" s="286"/>
      <c r="I23" s="286"/>
      <c r="J23" s="286"/>
      <c r="K23" s="286"/>
      <c r="L23" s="286"/>
      <c r="M23" s="286"/>
      <c r="N23" s="286"/>
      <c r="O23" s="286"/>
      <c r="P23" s="286"/>
      <c r="Q23" s="286"/>
    </row>
    <row r="24" spans="1:17" ht="18.75" x14ac:dyDescent="0.25">
      <c r="A24" s="209" t="s">
        <v>48</v>
      </c>
      <c r="B24" s="210"/>
      <c r="C24" s="211"/>
      <c r="D24" s="238" t="s">
        <v>47</v>
      </c>
      <c r="E24" s="210"/>
      <c r="F24" s="211"/>
      <c r="G24" s="286"/>
      <c r="H24" s="294"/>
      <c r="I24" s="286"/>
      <c r="J24" s="286"/>
      <c r="K24" s="286"/>
      <c r="L24" s="286"/>
      <c r="M24" s="286"/>
      <c r="N24" s="286"/>
      <c r="O24" s="286"/>
      <c r="P24" s="286"/>
      <c r="Q24" s="286"/>
    </row>
    <row r="25" spans="1:17" ht="18.75" x14ac:dyDescent="0.25">
      <c r="A25" s="451"/>
      <c r="B25" s="452"/>
      <c r="C25" s="453"/>
      <c r="D25" s="451"/>
      <c r="E25" s="452"/>
      <c r="F25" s="453"/>
      <c r="G25" s="286"/>
      <c r="H25" s="294"/>
      <c r="I25" s="286"/>
      <c r="J25" s="286"/>
      <c r="K25" s="286"/>
      <c r="L25" s="286"/>
      <c r="M25" s="286"/>
      <c r="N25" s="286"/>
      <c r="O25" s="286"/>
      <c r="P25" s="286"/>
      <c r="Q25" s="286"/>
    </row>
    <row r="26" spans="1:17" ht="18.75" x14ac:dyDescent="0.25">
      <c r="A26" s="451"/>
      <c r="B26" s="452"/>
      <c r="C26" s="453"/>
      <c r="D26" s="451"/>
      <c r="E26" s="452"/>
      <c r="F26" s="453"/>
      <c r="G26" s="286"/>
      <c r="H26" s="295"/>
      <c r="I26" s="286"/>
      <c r="J26" s="286"/>
      <c r="K26" s="286"/>
      <c r="L26" s="286"/>
      <c r="M26" s="286"/>
      <c r="N26" s="286"/>
      <c r="O26" s="286"/>
      <c r="P26" s="286"/>
      <c r="Q26" s="286"/>
    </row>
    <row r="27" spans="1:17" ht="18.75" x14ac:dyDescent="0.25">
      <c r="A27" s="451"/>
      <c r="B27" s="452"/>
      <c r="C27" s="453"/>
      <c r="D27" s="451"/>
      <c r="E27" s="452"/>
      <c r="F27" s="453"/>
      <c r="G27" s="286"/>
      <c r="H27" s="294"/>
      <c r="I27" s="286"/>
      <c r="J27" s="286"/>
      <c r="K27" s="286"/>
      <c r="L27" s="286"/>
      <c r="M27" s="286"/>
      <c r="N27" s="286"/>
      <c r="O27" s="286"/>
      <c r="P27" s="286"/>
      <c r="Q27" s="286"/>
    </row>
    <row r="28" spans="1:17" ht="18.75" x14ac:dyDescent="0.25">
      <c r="A28" s="451"/>
      <c r="B28" s="452"/>
      <c r="C28" s="453"/>
      <c r="D28" s="451"/>
      <c r="E28" s="452"/>
      <c r="F28" s="453"/>
      <c r="G28" s="286"/>
      <c r="H28" s="294"/>
      <c r="I28" s="286"/>
      <c r="J28" s="286"/>
      <c r="K28" s="286"/>
      <c r="L28" s="286"/>
      <c r="M28" s="286"/>
      <c r="N28" s="286"/>
      <c r="O28" s="286"/>
      <c r="P28" s="286"/>
      <c r="Q28" s="286"/>
    </row>
    <row r="29" spans="1:17" ht="18.75" x14ac:dyDescent="0.25">
      <c r="A29" s="451"/>
      <c r="B29" s="452"/>
      <c r="C29" s="453"/>
      <c r="D29" s="451"/>
      <c r="E29" s="452"/>
      <c r="F29" s="453"/>
      <c r="G29" s="286"/>
      <c r="H29" s="294"/>
      <c r="I29" s="286"/>
      <c r="J29" s="286"/>
      <c r="K29" s="286"/>
      <c r="L29" s="286"/>
      <c r="M29" s="286"/>
      <c r="N29" s="286"/>
      <c r="O29" s="286"/>
      <c r="P29" s="286"/>
      <c r="Q29" s="286"/>
    </row>
    <row r="30" spans="1:17" ht="19.5" thickBot="1" x14ac:dyDescent="0.3">
      <c r="A30" s="478"/>
      <c r="B30" s="479"/>
      <c r="C30" s="480"/>
      <c r="D30" s="478"/>
      <c r="E30" s="479"/>
      <c r="F30" s="480"/>
      <c r="G30" s="286"/>
      <c r="H30" s="294"/>
      <c r="I30" s="286"/>
      <c r="J30" s="286"/>
      <c r="K30" s="286"/>
      <c r="L30" s="286"/>
      <c r="M30" s="286"/>
      <c r="N30" s="286"/>
      <c r="O30" s="286"/>
      <c r="P30" s="286"/>
      <c r="Q30" s="286"/>
    </row>
    <row r="31" spans="1:17" ht="19.5" thickBot="1" x14ac:dyDescent="0.3">
      <c r="A31" s="294"/>
      <c r="B31" s="294"/>
      <c r="C31" s="294"/>
      <c r="D31" s="294"/>
      <c r="E31" s="294"/>
      <c r="F31" s="294"/>
      <c r="G31" s="286"/>
      <c r="H31" s="294"/>
      <c r="I31" s="286"/>
      <c r="J31" s="286"/>
      <c r="K31" s="286"/>
      <c r="L31" s="286"/>
      <c r="M31" s="286"/>
      <c r="N31" s="286"/>
      <c r="O31" s="286"/>
      <c r="P31" s="286"/>
      <c r="Q31" s="286"/>
    </row>
    <row r="32" spans="1:17" ht="19.5" thickBot="1" x14ac:dyDescent="0.3">
      <c r="A32" s="184" t="s">
        <v>49</v>
      </c>
      <c r="B32" s="212"/>
      <c r="C32" s="212"/>
      <c r="D32" s="212"/>
      <c r="E32" s="212"/>
      <c r="F32" s="213"/>
      <c r="G32" s="286"/>
      <c r="H32" s="294"/>
      <c r="I32" s="286"/>
      <c r="J32" s="286"/>
      <c r="K32" s="286"/>
      <c r="L32" s="286"/>
      <c r="M32" s="286"/>
      <c r="N32" s="286"/>
      <c r="O32" s="286"/>
      <c r="P32" s="286"/>
      <c r="Q32" s="286"/>
    </row>
    <row r="33" spans="1:17" ht="18.75" x14ac:dyDescent="0.25">
      <c r="A33" s="265"/>
      <c r="B33" s="361"/>
      <c r="C33" s="361"/>
      <c r="D33" s="361"/>
      <c r="E33" s="361"/>
      <c r="F33" s="362"/>
      <c r="G33" s="286"/>
      <c r="H33" s="294"/>
      <c r="I33" s="286"/>
      <c r="J33" s="286"/>
      <c r="K33" s="286"/>
      <c r="L33" s="286"/>
      <c r="M33" s="286"/>
      <c r="N33" s="286"/>
      <c r="O33" s="286"/>
      <c r="P33" s="286"/>
      <c r="Q33" s="286"/>
    </row>
    <row r="34" spans="1:17" ht="18.75" x14ac:dyDescent="0.25">
      <c r="A34" s="239"/>
      <c r="B34" s="363"/>
      <c r="C34" s="363"/>
      <c r="D34" s="363"/>
      <c r="E34" s="363"/>
      <c r="F34" s="364"/>
      <c r="G34" s="286"/>
      <c r="H34" s="294"/>
      <c r="I34" s="286"/>
      <c r="J34" s="286"/>
      <c r="K34" s="286"/>
      <c r="L34" s="286"/>
      <c r="M34" s="286"/>
      <c r="N34" s="286"/>
      <c r="O34" s="286"/>
      <c r="P34" s="286"/>
      <c r="Q34" s="286"/>
    </row>
    <row r="35" spans="1:17" ht="18.75" x14ac:dyDescent="0.25">
      <c r="A35" s="239"/>
      <c r="B35" s="363"/>
      <c r="C35" s="363"/>
      <c r="D35" s="363"/>
      <c r="E35" s="363"/>
      <c r="F35" s="364"/>
      <c r="G35" s="286"/>
      <c r="H35" s="294"/>
      <c r="I35" s="286"/>
      <c r="J35" s="286"/>
      <c r="K35" s="286"/>
      <c r="L35" s="286"/>
      <c r="M35" s="286"/>
      <c r="N35" s="286"/>
      <c r="O35" s="286"/>
      <c r="P35" s="286"/>
      <c r="Q35" s="286"/>
    </row>
    <row r="36" spans="1:17" ht="18.75" x14ac:dyDescent="0.25">
      <c r="A36" s="239"/>
      <c r="B36" s="363"/>
      <c r="C36" s="363"/>
      <c r="D36" s="363"/>
      <c r="E36" s="363"/>
      <c r="F36" s="364"/>
      <c r="G36" s="286"/>
      <c r="H36" s="294"/>
      <c r="I36" s="286"/>
      <c r="J36" s="286"/>
      <c r="K36" s="286"/>
      <c r="L36" s="286"/>
      <c r="M36" s="286"/>
      <c r="N36" s="286"/>
      <c r="O36" s="286"/>
      <c r="P36" s="286"/>
      <c r="Q36" s="286"/>
    </row>
    <row r="37" spans="1:17" ht="19.5" thickBot="1" x14ac:dyDescent="0.3">
      <c r="A37" s="367"/>
      <c r="B37" s="365"/>
      <c r="C37" s="365"/>
      <c r="D37" s="365"/>
      <c r="E37" s="365"/>
      <c r="F37" s="366"/>
      <c r="G37" s="286"/>
      <c r="H37" s="294"/>
      <c r="I37" s="286"/>
      <c r="J37" s="286"/>
      <c r="K37" s="286"/>
      <c r="L37" s="286"/>
      <c r="M37" s="286"/>
      <c r="N37" s="286"/>
      <c r="O37" s="286"/>
      <c r="P37" s="286"/>
      <c r="Q37" s="286"/>
    </row>
    <row r="38" spans="1:17" ht="18.75" x14ac:dyDescent="0.25">
      <c r="A38" s="294"/>
      <c r="B38" s="294"/>
      <c r="C38" s="294"/>
      <c r="D38" s="294"/>
      <c r="E38" s="294"/>
      <c r="F38" s="294"/>
      <c r="G38" s="286"/>
      <c r="H38" s="294"/>
      <c r="I38" s="286"/>
      <c r="J38" s="286"/>
      <c r="K38" s="286"/>
      <c r="L38" s="286"/>
      <c r="M38" s="286"/>
      <c r="N38" s="286"/>
      <c r="O38" s="286"/>
      <c r="P38" s="286"/>
      <c r="Q38" s="286"/>
    </row>
    <row r="39" spans="1:17" ht="26.25" x14ac:dyDescent="0.25">
      <c r="A39" s="287" t="s">
        <v>61</v>
      </c>
      <c r="B39" s="293"/>
      <c r="C39" s="293"/>
      <c r="D39" s="293"/>
      <c r="E39" s="293"/>
      <c r="F39" s="293"/>
      <c r="G39" s="293"/>
      <c r="H39" s="293"/>
      <c r="I39" s="293"/>
      <c r="J39" s="293"/>
      <c r="K39" s="293"/>
      <c r="L39" s="286"/>
      <c r="M39" s="286"/>
      <c r="N39" s="286"/>
      <c r="O39" s="286"/>
      <c r="P39" s="286"/>
      <c r="Q39" s="286"/>
    </row>
    <row r="40" spans="1:17" ht="21" x14ac:dyDescent="0.25">
      <c r="A40" s="297"/>
      <c r="B40" s="293"/>
      <c r="C40" s="293"/>
      <c r="D40" s="293"/>
      <c r="E40" s="293"/>
      <c r="F40" s="293"/>
      <c r="G40" s="293"/>
      <c r="H40" s="293"/>
      <c r="I40" s="293"/>
      <c r="J40" s="293"/>
      <c r="K40" s="293"/>
      <c r="L40" s="286"/>
      <c r="M40" s="286"/>
      <c r="N40" s="286"/>
      <c r="O40" s="286"/>
      <c r="P40" s="286"/>
      <c r="Q40" s="286"/>
    </row>
    <row r="41" spans="1:17" ht="23.25" x14ac:dyDescent="0.25">
      <c r="A41" s="298" t="s">
        <v>57</v>
      </c>
      <c r="B41" s="296"/>
      <c r="C41" s="296"/>
      <c r="D41" s="296"/>
      <c r="E41" s="296"/>
      <c r="F41" s="296"/>
      <c r="G41" s="296"/>
      <c r="H41" s="293"/>
      <c r="I41" s="293"/>
      <c r="J41" s="293"/>
      <c r="K41" s="293"/>
      <c r="L41" s="286"/>
      <c r="M41" s="286"/>
      <c r="N41" s="286"/>
      <c r="O41" s="286"/>
      <c r="P41" s="286"/>
      <c r="Q41" s="286"/>
    </row>
    <row r="42" spans="1:17" ht="19.5" thickBot="1" x14ac:dyDescent="0.3">
      <c r="A42" s="290"/>
      <c r="B42" s="296"/>
      <c r="C42" s="296"/>
      <c r="D42" s="296"/>
      <c r="E42" s="296"/>
      <c r="F42" s="296"/>
      <c r="G42" s="296"/>
      <c r="H42" s="293"/>
      <c r="I42" s="293"/>
      <c r="J42" s="293"/>
      <c r="K42" s="293"/>
      <c r="L42" s="286"/>
      <c r="M42" s="286"/>
      <c r="N42" s="286"/>
      <c r="O42" s="286"/>
      <c r="P42" s="286"/>
      <c r="Q42" s="286"/>
    </row>
    <row r="43" spans="1:17" ht="19.5" thickBot="1" x14ac:dyDescent="0.3">
      <c r="A43" s="473" t="s">
        <v>58</v>
      </c>
      <c r="B43" s="474"/>
      <c r="C43" s="474"/>
      <c r="D43" s="474"/>
      <c r="E43" s="474"/>
      <c r="F43" s="474"/>
      <c r="G43" s="474"/>
      <c r="H43" s="475"/>
      <c r="I43" s="293"/>
      <c r="J43" s="293"/>
      <c r="K43" s="293"/>
      <c r="L43" s="286"/>
      <c r="M43" s="286"/>
      <c r="N43" s="286"/>
      <c r="O43" s="286"/>
      <c r="P43" s="286"/>
      <c r="Q43" s="286"/>
    </row>
    <row r="44" spans="1:17" ht="18.75" x14ac:dyDescent="0.25">
      <c r="A44" s="266"/>
      <c r="B44" s="267"/>
      <c r="C44" s="267"/>
      <c r="D44" s="267"/>
      <c r="E44" s="267"/>
      <c r="F44" s="267"/>
      <c r="G44" s="267"/>
      <c r="H44" s="268"/>
      <c r="I44" s="293"/>
      <c r="J44" s="293"/>
      <c r="K44" s="293"/>
      <c r="L44" s="286"/>
      <c r="M44" s="286"/>
      <c r="N44" s="286"/>
      <c r="O44" s="286"/>
      <c r="P44" s="286"/>
      <c r="Q44" s="286"/>
    </row>
    <row r="45" spans="1:17" ht="18.75" x14ac:dyDescent="0.25">
      <c r="A45" s="269"/>
      <c r="B45" s="270"/>
      <c r="C45" s="270"/>
      <c r="D45" s="270"/>
      <c r="E45" s="270"/>
      <c r="F45" s="270"/>
      <c r="G45" s="270"/>
      <c r="H45" s="271"/>
      <c r="I45" s="293"/>
      <c r="J45" s="293"/>
      <c r="K45" s="293"/>
      <c r="L45" s="286"/>
      <c r="M45" s="286"/>
      <c r="N45" s="286"/>
      <c r="O45" s="286"/>
      <c r="P45" s="286"/>
      <c r="Q45" s="286"/>
    </row>
    <row r="46" spans="1:17" ht="18.75" x14ac:dyDescent="0.25">
      <c r="A46" s="269"/>
      <c r="B46" s="270"/>
      <c r="C46" s="270"/>
      <c r="D46" s="270"/>
      <c r="E46" s="270"/>
      <c r="F46" s="270"/>
      <c r="G46" s="270"/>
      <c r="H46" s="271"/>
      <c r="I46" s="293"/>
      <c r="J46" s="293"/>
      <c r="K46" s="293"/>
      <c r="L46" s="286"/>
      <c r="M46" s="286"/>
      <c r="N46" s="286"/>
      <c r="O46" s="286"/>
      <c r="P46" s="286"/>
      <c r="Q46" s="286"/>
    </row>
    <row r="47" spans="1:17" ht="18.75" x14ac:dyDescent="0.25">
      <c r="A47" s="269"/>
      <c r="B47" s="270"/>
      <c r="C47" s="270"/>
      <c r="D47" s="270"/>
      <c r="E47" s="270"/>
      <c r="F47" s="270"/>
      <c r="G47" s="270"/>
      <c r="H47" s="271"/>
      <c r="I47" s="293"/>
      <c r="J47" s="293"/>
      <c r="K47" s="293"/>
      <c r="L47" s="286"/>
      <c r="M47" s="286"/>
      <c r="N47" s="286"/>
      <c r="O47" s="286"/>
      <c r="P47" s="286"/>
      <c r="Q47" s="286"/>
    </row>
    <row r="48" spans="1:17" ht="19.5" thickBot="1" x14ac:dyDescent="0.3">
      <c r="A48" s="272"/>
      <c r="B48" s="273"/>
      <c r="C48" s="273"/>
      <c r="D48" s="273"/>
      <c r="E48" s="273"/>
      <c r="F48" s="273"/>
      <c r="G48" s="273"/>
      <c r="H48" s="274"/>
      <c r="I48" s="293"/>
      <c r="J48" s="293"/>
      <c r="K48" s="293"/>
      <c r="L48" s="286"/>
      <c r="M48" s="286"/>
      <c r="N48" s="286"/>
      <c r="O48" s="286"/>
      <c r="P48" s="286"/>
      <c r="Q48" s="286"/>
    </row>
    <row r="49" spans="1:17" ht="21" x14ac:dyDescent="0.25">
      <c r="A49" s="297"/>
      <c r="B49" s="293"/>
      <c r="C49" s="293"/>
      <c r="D49" s="293"/>
      <c r="E49" s="293"/>
      <c r="F49" s="293"/>
      <c r="G49" s="293"/>
      <c r="H49" s="293"/>
      <c r="I49" s="293"/>
      <c r="J49" s="293"/>
      <c r="K49" s="293"/>
      <c r="L49" s="286"/>
      <c r="M49" s="286"/>
      <c r="N49" s="286"/>
      <c r="O49" s="286"/>
      <c r="P49" s="286"/>
      <c r="Q49" s="286"/>
    </row>
    <row r="50" spans="1:17" ht="23.25" x14ac:dyDescent="0.25">
      <c r="A50" s="298" t="s">
        <v>46</v>
      </c>
      <c r="B50" s="296"/>
      <c r="C50" s="286"/>
      <c r="D50" s="294"/>
      <c r="E50" s="296"/>
      <c r="F50" s="296"/>
      <c r="G50" s="296"/>
      <c r="H50" s="296"/>
      <c r="I50" s="293"/>
      <c r="J50" s="293"/>
      <c r="K50" s="293"/>
      <c r="L50" s="286"/>
      <c r="M50" s="286"/>
      <c r="N50" s="286"/>
      <c r="O50" s="286"/>
      <c r="P50" s="286"/>
      <c r="Q50" s="286"/>
    </row>
    <row r="51" spans="1:17" ht="19.5" thickBot="1" x14ac:dyDescent="0.3">
      <c r="A51" s="299"/>
      <c r="B51" s="296"/>
      <c r="C51" s="296"/>
      <c r="D51" s="296"/>
      <c r="E51" s="296"/>
      <c r="F51" s="296"/>
      <c r="G51" s="296"/>
      <c r="H51" s="296"/>
      <c r="I51" s="293"/>
      <c r="J51" s="293"/>
      <c r="K51" s="293"/>
      <c r="L51" s="286"/>
      <c r="M51" s="286"/>
      <c r="N51" s="286"/>
      <c r="O51" s="286"/>
      <c r="P51" s="286"/>
      <c r="Q51" s="286"/>
    </row>
    <row r="52" spans="1:17" ht="37.5" x14ac:dyDescent="0.25">
      <c r="A52" s="296"/>
      <c r="B52" s="296"/>
      <c r="C52" s="245" t="s">
        <v>21</v>
      </c>
      <c r="D52" s="246" t="s">
        <v>22</v>
      </c>
      <c r="E52" s="247" t="s">
        <v>23</v>
      </c>
      <c r="F52" s="248" t="s">
        <v>24</v>
      </c>
      <c r="G52" s="300"/>
      <c r="H52" s="296"/>
      <c r="I52" s="293"/>
      <c r="J52" s="293"/>
      <c r="K52" s="293"/>
      <c r="L52" s="286"/>
      <c r="M52" s="286"/>
      <c r="N52" s="286"/>
      <c r="O52" s="286"/>
      <c r="P52" s="286"/>
      <c r="Q52" s="286"/>
    </row>
    <row r="53" spans="1:17" ht="38.25" thickBot="1" x14ac:dyDescent="0.3">
      <c r="A53" s="296"/>
      <c r="B53" s="296"/>
      <c r="C53" s="249" t="s">
        <v>4</v>
      </c>
      <c r="D53" s="250" t="s">
        <v>3</v>
      </c>
      <c r="E53" s="251" t="s">
        <v>5</v>
      </c>
      <c r="F53" s="252" t="s">
        <v>6</v>
      </c>
      <c r="G53" s="300"/>
      <c r="H53" s="296"/>
      <c r="I53" s="293"/>
      <c r="J53" s="293"/>
      <c r="K53" s="293"/>
      <c r="L53" s="286"/>
      <c r="M53" s="286"/>
      <c r="N53" s="286"/>
      <c r="O53" s="286"/>
      <c r="P53" s="286"/>
      <c r="Q53" s="286"/>
    </row>
    <row r="54" spans="1:17" ht="19.5" thickBot="1" x14ac:dyDescent="0.3">
      <c r="A54" s="296"/>
      <c r="B54" s="296"/>
      <c r="C54" s="296"/>
      <c r="D54" s="296"/>
      <c r="E54" s="296"/>
      <c r="F54" s="296"/>
      <c r="G54" s="296"/>
      <c r="H54" s="296"/>
      <c r="I54" s="293"/>
      <c r="J54" s="293"/>
      <c r="K54" s="293"/>
      <c r="L54" s="286"/>
      <c r="M54" s="286"/>
      <c r="N54" s="286"/>
      <c r="O54" s="286"/>
      <c r="P54" s="286"/>
      <c r="Q54" s="286"/>
    </row>
    <row r="55" spans="1:17" ht="37.5" x14ac:dyDescent="0.25">
      <c r="A55" s="194" t="s">
        <v>7</v>
      </c>
      <c r="B55" s="234" t="s">
        <v>56</v>
      </c>
      <c r="C55" s="219" t="s">
        <v>8</v>
      </c>
      <c r="D55" s="221" t="s">
        <v>2</v>
      </c>
      <c r="E55" s="223" t="s">
        <v>9</v>
      </c>
      <c r="F55" s="216" t="s">
        <v>10</v>
      </c>
      <c r="G55" s="216" t="s">
        <v>51</v>
      </c>
      <c r="H55" s="229" t="s">
        <v>11</v>
      </c>
      <c r="I55" s="293"/>
      <c r="J55" s="293"/>
      <c r="K55" s="293"/>
      <c r="L55" s="286"/>
      <c r="M55" s="286"/>
      <c r="N55" s="286"/>
      <c r="O55" s="286"/>
      <c r="P55" s="286"/>
      <c r="Q55" s="286"/>
    </row>
    <row r="56" spans="1:17" ht="37.5" x14ac:dyDescent="0.25">
      <c r="A56" s="181"/>
      <c r="B56" s="235">
        <f>SUM(B57:B58)</f>
        <v>7</v>
      </c>
      <c r="C56" s="220" t="s">
        <v>12</v>
      </c>
      <c r="D56" s="222" t="s">
        <v>13</v>
      </c>
      <c r="E56" s="224" t="s">
        <v>14</v>
      </c>
      <c r="F56" s="217" t="s">
        <v>15</v>
      </c>
      <c r="G56" s="217" t="s">
        <v>53</v>
      </c>
      <c r="H56" s="230"/>
      <c r="I56" s="293"/>
      <c r="J56" s="293"/>
      <c r="K56" s="293"/>
      <c r="L56" s="286"/>
      <c r="M56" s="286"/>
      <c r="N56" s="286"/>
      <c r="O56" s="286"/>
      <c r="P56" s="286"/>
      <c r="Q56" s="286"/>
    </row>
    <row r="57" spans="1:17" ht="56.25" x14ac:dyDescent="0.25">
      <c r="A57" s="199" t="s">
        <v>142</v>
      </c>
      <c r="B57" s="200">
        <v>4</v>
      </c>
      <c r="C57" s="253">
        <v>3</v>
      </c>
      <c r="D57" s="253"/>
      <c r="E57" s="253"/>
      <c r="F57" s="253"/>
      <c r="G57" s="253"/>
      <c r="H57" s="231">
        <f>IF(COUNTBLANK(C57:G57)=4,SUM(C57:F57)*B57,"veuillez entrer une valeur")</f>
        <v>12</v>
      </c>
      <c r="I57" s="293"/>
      <c r="J57" s="286"/>
      <c r="K57" s="293"/>
      <c r="L57" s="286"/>
      <c r="M57" s="286"/>
      <c r="N57" s="286"/>
      <c r="O57" s="286"/>
      <c r="P57" s="286"/>
      <c r="Q57" s="286"/>
    </row>
    <row r="58" spans="1:17" ht="38.25" thickBot="1" x14ac:dyDescent="0.3">
      <c r="A58" s="201" t="s">
        <v>16</v>
      </c>
      <c r="B58" s="202">
        <v>3</v>
      </c>
      <c r="C58" s="254"/>
      <c r="D58" s="254">
        <v>2</v>
      </c>
      <c r="E58" s="254"/>
      <c r="F58" s="254"/>
      <c r="G58" s="254"/>
      <c r="H58" s="232">
        <f>IF(COUNTBLANK(C58:G58)=4,SUM(C58:F58)*B58,"veuillez entrer une valeur")</f>
        <v>6</v>
      </c>
      <c r="I58" s="293"/>
      <c r="J58" s="293"/>
      <c r="K58" s="293"/>
      <c r="L58" s="286"/>
      <c r="M58" s="286"/>
      <c r="N58" s="286"/>
      <c r="O58" s="286"/>
      <c r="P58" s="286"/>
      <c r="Q58" s="286"/>
    </row>
    <row r="59" spans="1:17" ht="19.5" thickBot="1" x14ac:dyDescent="0.3">
      <c r="A59" s="206" t="s">
        <v>50</v>
      </c>
      <c r="B59" s="180">
        <f>3*B56-IF(G57="x",3*B57,0)-IF(G58="x",3*B58,0)</f>
        <v>21</v>
      </c>
      <c r="C59" s="203"/>
      <c r="D59" s="203"/>
      <c r="E59" s="204"/>
      <c r="F59" s="205" t="s">
        <v>25</v>
      </c>
      <c r="G59" s="205"/>
      <c r="H59" s="228">
        <f>SUM(H57:H58)</f>
        <v>18</v>
      </c>
      <c r="I59" s="293"/>
      <c r="J59" s="293"/>
      <c r="K59" s="293"/>
      <c r="L59" s="286"/>
      <c r="M59" s="286"/>
      <c r="N59" s="286"/>
      <c r="O59" s="286"/>
      <c r="P59" s="286"/>
      <c r="Q59" s="286"/>
    </row>
    <row r="60" spans="1:17" ht="15.75" thickBot="1" x14ac:dyDescent="0.3">
      <c r="A60" s="293"/>
      <c r="B60" s="293"/>
      <c r="C60" s="293"/>
      <c r="D60" s="293"/>
      <c r="E60" s="293"/>
      <c r="F60" s="293"/>
      <c r="G60" s="293"/>
      <c r="H60" s="293"/>
      <c r="I60" s="293"/>
      <c r="J60" s="293"/>
      <c r="K60" s="293"/>
      <c r="L60" s="286"/>
      <c r="M60" s="286"/>
      <c r="N60" s="286"/>
      <c r="O60" s="286"/>
      <c r="P60" s="286"/>
      <c r="Q60" s="286"/>
    </row>
    <row r="61" spans="1:17" ht="56.25" x14ac:dyDescent="0.25">
      <c r="A61" s="194" t="s">
        <v>17</v>
      </c>
      <c r="B61" s="236" t="s">
        <v>56</v>
      </c>
      <c r="C61" s="190" t="s">
        <v>8</v>
      </c>
      <c r="D61" s="191" t="s">
        <v>2</v>
      </c>
      <c r="E61" s="192" t="s">
        <v>9</v>
      </c>
      <c r="F61" s="214" t="s">
        <v>10</v>
      </c>
      <c r="G61" s="216" t="s">
        <v>51</v>
      </c>
      <c r="H61" s="229" t="s">
        <v>11</v>
      </c>
      <c r="I61" s="293"/>
      <c r="J61" s="293"/>
      <c r="K61" s="293"/>
      <c r="L61" s="286"/>
      <c r="M61" s="286"/>
      <c r="N61" s="286"/>
      <c r="O61" s="286"/>
      <c r="P61" s="286"/>
      <c r="Q61" s="286"/>
    </row>
    <row r="62" spans="1:17" ht="37.5" x14ac:dyDescent="0.25">
      <c r="A62" s="181"/>
      <c r="B62" s="237">
        <f>SUM(B63:B65)</f>
        <v>6</v>
      </c>
      <c r="C62" s="195" t="s">
        <v>12</v>
      </c>
      <c r="D62" s="196" t="s">
        <v>13</v>
      </c>
      <c r="E62" s="197" t="s">
        <v>14</v>
      </c>
      <c r="F62" s="215" t="s">
        <v>15</v>
      </c>
      <c r="G62" s="218" t="s">
        <v>54</v>
      </c>
      <c r="H62" s="233"/>
      <c r="I62" s="293"/>
      <c r="J62" s="293"/>
      <c r="K62" s="293"/>
      <c r="L62" s="286"/>
      <c r="M62" s="286"/>
      <c r="N62" s="286"/>
      <c r="O62" s="286"/>
      <c r="P62" s="286"/>
      <c r="Q62" s="286"/>
    </row>
    <row r="63" spans="1:17" ht="37.5" x14ac:dyDescent="0.25">
      <c r="A63" s="199" t="s">
        <v>18</v>
      </c>
      <c r="B63" s="200">
        <v>3</v>
      </c>
      <c r="C63" s="255"/>
      <c r="D63" s="255">
        <v>2</v>
      </c>
      <c r="E63" s="255"/>
      <c r="F63" s="255"/>
      <c r="G63" s="256"/>
      <c r="H63" s="231">
        <f>IF(COUNTBLANK(C63:G63)=4,SUM(C63:F63)*B63,"veuillez entrer une valeur")</f>
        <v>6</v>
      </c>
      <c r="I63" s="293"/>
      <c r="J63" s="293"/>
      <c r="K63" s="293"/>
      <c r="L63" s="286"/>
      <c r="M63" s="286"/>
      <c r="N63" s="286"/>
      <c r="O63" s="286"/>
      <c r="P63" s="286"/>
      <c r="Q63" s="286"/>
    </row>
    <row r="64" spans="1:17" ht="18.75" x14ac:dyDescent="0.25">
      <c r="A64" s="199" t="s">
        <v>42</v>
      </c>
      <c r="B64" s="200">
        <v>2</v>
      </c>
      <c r="C64" s="255"/>
      <c r="D64" s="255">
        <v>2</v>
      </c>
      <c r="E64" s="255"/>
      <c r="F64" s="255"/>
      <c r="G64" s="253"/>
      <c r="H64" s="231">
        <f>IF(COUNTBLANK(C64:G64)=4,SUM(C64:F64)*B64,"veuillez entrer une valeur")</f>
        <v>4</v>
      </c>
      <c r="I64" s="293"/>
      <c r="J64" s="293"/>
      <c r="K64" s="293"/>
      <c r="L64" s="286"/>
      <c r="M64" s="286"/>
      <c r="N64" s="286"/>
      <c r="O64" s="286"/>
      <c r="P64" s="286"/>
      <c r="Q64" s="286"/>
    </row>
    <row r="65" spans="1:17" ht="38.25" thickBot="1" x14ac:dyDescent="0.3">
      <c r="A65" s="199" t="s">
        <v>19</v>
      </c>
      <c r="B65" s="200">
        <v>1</v>
      </c>
      <c r="C65" s="257">
        <v>3</v>
      </c>
      <c r="D65" s="257"/>
      <c r="E65" s="257"/>
      <c r="F65" s="257"/>
      <c r="G65" s="258"/>
      <c r="H65" s="232">
        <f>IF(COUNTBLANK(C65:G65)=4,SUM(C65:F65)*B65,"veuillez entrer une valeur")</f>
        <v>3</v>
      </c>
      <c r="I65" s="293"/>
      <c r="J65" s="293"/>
      <c r="K65" s="293"/>
      <c r="L65" s="286"/>
      <c r="M65" s="286"/>
      <c r="N65" s="286"/>
      <c r="O65" s="286"/>
      <c r="P65" s="286"/>
      <c r="Q65" s="286"/>
    </row>
    <row r="66" spans="1:17" ht="19.5" thickBot="1" x14ac:dyDescent="0.3">
      <c r="A66" s="206" t="s">
        <v>50</v>
      </c>
      <c r="B66" s="180">
        <f>3*B62-IF(G63="x",3*B63,0)-IF(G64="x",3*B64,0)-IF(G65="x",3*B65,0)</f>
        <v>18</v>
      </c>
      <c r="C66" s="203"/>
      <c r="D66" s="203"/>
      <c r="E66" s="207"/>
      <c r="F66" s="208" t="s">
        <v>25</v>
      </c>
      <c r="G66" s="205"/>
      <c r="H66" s="228">
        <f>SUM(H63:H65)</f>
        <v>13</v>
      </c>
      <c r="I66" s="293"/>
      <c r="J66" s="293"/>
      <c r="K66" s="293"/>
      <c r="L66" s="286"/>
      <c r="M66" s="286"/>
      <c r="N66" s="286"/>
      <c r="O66" s="286"/>
      <c r="P66" s="286"/>
      <c r="Q66" s="286"/>
    </row>
    <row r="67" spans="1:17" ht="19.5" thickBot="1" x14ac:dyDescent="0.3">
      <c r="A67" s="296"/>
      <c r="B67" s="296"/>
      <c r="C67" s="296"/>
      <c r="D67" s="296"/>
      <c r="E67" s="296"/>
      <c r="F67" s="296"/>
      <c r="G67" s="296"/>
      <c r="H67" s="296"/>
      <c r="I67" s="293"/>
      <c r="J67" s="293"/>
      <c r="K67" s="293"/>
      <c r="L67" s="286"/>
      <c r="M67" s="286"/>
      <c r="N67" s="286"/>
      <c r="O67" s="286"/>
      <c r="P67" s="286"/>
      <c r="Q67" s="286"/>
    </row>
    <row r="68" spans="1:17" ht="37.5" x14ac:dyDescent="0.25">
      <c r="A68" s="194" t="s">
        <v>20</v>
      </c>
      <c r="B68" s="236" t="s">
        <v>56</v>
      </c>
      <c r="C68" s="190" t="s">
        <v>8</v>
      </c>
      <c r="D68" s="191" t="s">
        <v>2</v>
      </c>
      <c r="E68" s="192" t="s">
        <v>9</v>
      </c>
      <c r="F68" s="193" t="s">
        <v>10</v>
      </c>
      <c r="G68" s="216" t="s">
        <v>51</v>
      </c>
      <c r="H68" s="229" t="s">
        <v>11</v>
      </c>
      <c r="I68" s="293"/>
      <c r="J68" s="293"/>
      <c r="K68" s="293"/>
      <c r="L68" s="286"/>
      <c r="M68" s="286"/>
      <c r="N68" s="286"/>
      <c r="O68" s="286"/>
      <c r="P68" s="286"/>
      <c r="Q68" s="286"/>
    </row>
    <row r="69" spans="1:17" ht="37.5" x14ac:dyDescent="0.25">
      <c r="A69" s="181"/>
      <c r="B69" s="237">
        <f>SUM(B70:B72)</f>
        <v>4</v>
      </c>
      <c r="C69" s="195" t="s">
        <v>12</v>
      </c>
      <c r="D69" s="196" t="s">
        <v>13</v>
      </c>
      <c r="E69" s="197" t="s">
        <v>14</v>
      </c>
      <c r="F69" s="198" t="s">
        <v>15</v>
      </c>
      <c r="G69" s="218" t="s">
        <v>55</v>
      </c>
      <c r="H69" s="233"/>
      <c r="I69" s="293"/>
      <c r="J69" s="293"/>
      <c r="K69" s="293"/>
      <c r="L69" s="286"/>
      <c r="M69" s="286"/>
      <c r="N69" s="286"/>
      <c r="O69" s="286"/>
      <c r="P69" s="286"/>
      <c r="Q69" s="286"/>
    </row>
    <row r="70" spans="1:17" ht="75" x14ac:dyDescent="0.25">
      <c r="A70" s="199" t="s">
        <v>143</v>
      </c>
      <c r="B70" s="200">
        <v>2</v>
      </c>
      <c r="C70" s="255"/>
      <c r="D70" s="255">
        <v>2</v>
      </c>
      <c r="E70" s="255"/>
      <c r="F70" s="255"/>
      <c r="G70" s="256"/>
      <c r="H70" s="231">
        <f>IF(COUNTBLANK(C70:G70)=4,SUM(C70:F70)*B70,"veuillez entrer une valeur")</f>
        <v>4</v>
      </c>
      <c r="I70" s="293"/>
      <c r="J70" s="293"/>
      <c r="K70" s="293"/>
      <c r="L70" s="286"/>
      <c r="M70" s="286"/>
      <c r="N70" s="286"/>
      <c r="O70" s="286"/>
      <c r="P70" s="286"/>
      <c r="Q70" s="286"/>
    </row>
    <row r="71" spans="1:17" ht="112.5" x14ac:dyDescent="0.25">
      <c r="A71" s="199" t="s">
        <v>144</v>
      </c>
      <c r="B71" s="200">
        <v>1</v>
      </c>
      <c r="C71" s="255"/>
      <c r="D71" s="255">
        <v>2</v>
      </c>
      <c r="E71" s="255"/>
      <c r="F71" s="255"/>
      <c r="G71" s="253"/>
      <c r="H71" s="231">
        <f>IF(COUNTBLANK(C71:G71)=4,SUM(C71:F71)*B71,"veuillez entrer une valeur")</f>
        <v>2</v>
      </c>
      <c r="I71" s="293"/>
      <c r="J71" s="293"/>
      <c r="K71" s="293"/>
      <c r="L71" s="286"/>
      <c r="M71" s="286"/>
      <c r="N71" s="286"/>
      <c r="O71" s="286"/>
      <c r="P71" s="286"/>
      <c r="Q71" s="286"/>
    </row>
    <row r="72" spans="1:17" ht="132" thickBot="1" x14ac:dyDescent="0.3">
      <c r="A72" s="199" t="s">
        <v>145</v>
      </c>
      <c r="B72" s="200">
        <v>1</v>
      </c>
      <c r="C72" s="257"/>
      <c r="D72" s="257">
        <v>2</v>
      </c>
      <c r="E72" s="257"/>
      <c r="F72" s="257"/>
      <c r="G72" s="258"/>
      <c r="H72" s="232">
        <f>IF(COUNTBLANK(C72:G72)=4,SUM(C72:F72)*B72,"veuillez entrer une valeur")</f>
        <v>2</v>
      </c>
      <c r="I72" s="293"/>
      <c r="J72" s="293"/>
      <c r="K72" s="293"/>
      <c r="L72" s="286"/>
      <c r="M72" s="286"/>
      <c r="N72" s="286"/>
      <c r="O72" s="286"/>
      <c r="P72" s="286"/>
      <c r="Q72" s="286"/>
    </row>
    <row r="73" spans="1:17" ht="19.5" thickBot="1" x14ac:dyDescent="0.3">
      <c r="A73" s="206" t="s">
        <v>50</v>
      </c>
      <c r="B73" s="180">
        <f>3*B69-IF(G70="x",3*B70,0)-IF(G71="x",3*B71,0)-IF(G72="x",3*B72,0)</f>
        <v>12</v>
      </c>
      <c r="C73" s="203"/>
      <c r="D73" s="203"/>
      <c r="E73" s="207"/>
      <c r="F73" s="208" t="s">
        <v>25</v>
      </c>
      <c r="G73" s="205"/>
      <c r="H73" s="228">
        <f>SUM(H70:H72)</f>
        <v>8</v>
      </c>
      <c r="I73" s="293"/>
      <c r="J73" s="293"/>
      <c r="K73" s="293"/>
      <c r="L73" s="286"/>
      <c r="M73" s="286"/>
      <c r="N73" s="286"/>
      <c r="O73" s="286"/>
      <c r="P73" s="286"/>
      <c r="Q73" s="286"/>
    </row>
    <row r="74" spans="1:17" ht="19.5" thickBot="1" x14ac:dyDescent="0.3">
      <c r="A74" s="296"/>
      <c r="B74" s="296"/>
      <c r="C74" s="296"/>
      <c r="D74" s="296"/>
      <c r="E74" s="296"/>
      <c r="F74" s="296"/>
      <c r="G74" s="296"/>
      <c r="H74" s="296"/>
      <c r="I74" s="293"/>
      <c r="J74" s="293"/>
      <c r="K74" s="293"/>
      <c r="L74" s="286"/>
      <c r="M74" s="286"/>
      <c r="N74" s="286"/>
      <c r="O74" s="286"/>
      <c r="P74" s="286"/>
      <c r="Q74" s="286"/>
    </row>
    <row r="75" spans="1:17" ht="37.5" x14ac:dyDescent="0.25">
      <c r="A75" s="225" t="s">
        <v>52</v>
      </c>
      <c r="B75" s="243">
        <f>SUM(B59+B66+B73)</f>
        <v>51</v>
      </c>
      <c r="C75" s="226">
        <f>SUM(H73+H66+H59)</f>
        <v>39</v>
      </c>
      <c r="D75" s="296"/>
      <c r="E75" s="296"/>
      <c r="F75" s="296"/>
      <c r="G75" s="296"/>
      <c r="H75" s="296"/>
      <c r="I75" s="293"/>
      <c r="J75" s="293"/>
      <c r="K75" s="293"/>
      <c r="L75" s="286"/>
      <c r="M75" s="286"/>
      <c r="N75" s="286"/>
      <c r="O75" s="286"/>
      <c r="P75" s="286"/>
      <c r="Q75" s="286"/>
    </row>
    <row r="76" spans="1:17" ht="19.5" thickBot="1" x14ac:dyDescent="0.3">
      <c r="A76" s="476" t="s">
        <v>60</v>
      </c>
      <c r="B76" s="477"/>
      <c r="C76" s="227">
        <f>(C75/B75)*20</f>
        <v>15.294117647058822</v>
      </c>
      <c r="D76" s="296"/>
      <c r="E76" s="296"/>
      <c r="F76" s="296"/>
      <c r="G76" s="296"/>
      <c r="H76" s="296"/>
      <c r="I76" s="293"/>
      <c r="J76" s="293"/>
      <c r="K76" s="293"/>
      <c r="L76" s="286"/>
      <c r="M76" s="286"/>
      <c r="N76" s="286"/>
      <c r="O76" s="286"/>
      <c r="P76" s="286"/>
      <c r="Q76" s="286"/>
    </row>
    <row r="77" spans="1:17" ht="18.75" x14ac:dyDescent="0.25">
      <c r="A77" s="294"/>
      <c r="B77" s="300"/>
      <c r="C77" s="296"/>
      <c r="D77" s="296"/>
      <c r="E77" s="296"/>
      <c r="F77" s="296"/>
      <c r="G77" s="296"/>
      <c r="H77" s="296"/>
      <c r="I77" s="293"/>
      <c r="J77" s="293"/>
      <c r="K77" s="293"/>
      <c r="L77" s="286"/>
      <c r="M77" s="286"/>
      <c r="N77" s="286"/>
      <c r="O77" s="286"/>
      <c r="P77" s="286"/>
      <c r="Q77" s="286"/>
    </row>
    <row r="78" spans="1:17" x14ac:dyDescent="0.25">
      <c r="A78" s="286"/>
      <c r="B78" s="286"/>
      <c r="C78" s="286"/>
      <c r="D78" s="286"/>
      <c r="E78" s="286"/>
      <c r="F78" s="286"/>
      <c r="G78" s="286"/>
      <c r="H78" s="286"/>
      <c r="I78" s="286"/>
      <c r="J78" s="286"/>
      <c r="K78" s="286"/>
      <c r="L78" s="286"/>
      <c r="M78" s="286"/>
      <c r="N78" s="286"/>
      <c r="O78" s="286"/>
      <c r="P78" s="286"/>
      <c r="Q78" s="286"/>
    </row>
    <row r="79" spans="1:17" ht="26.25" x14ac:dyDescent="0.25">
      <c r="A79" s="287" t="s">
        <v>63</v>
      </c>
      <c r="B79" s="293"/>
      <c r="C79" s="293"/>
      <c r="D79" s="293"/>
      <c r="E79" s="293"/>
      <c r="F79" s="293"/>
      <c r="G79" s="293"/>
      <c r="H79" s="293"/>
      <c r="I79" s="293"/>
      <c r="J79" s="293"/>
      <c r="K79" s="293"/>
      <c r="L79" s="286"/>
      <c r="M79" s="286"/>
      <c r="N79" s="286"/>
      <c r="O79" s="286"/>
      <c r="P79" s="286"/>
      <c r="Q79" s="286"/>
    </row>
    <row r="80" spans="1:17" ht="15.75" thickBot="1" x14ac:dyDescent="0.3">
      <c r="A80" s="293"/>
      <c r="B80" s="293"/>
      <c r="C80" s="293"/>
      <c r="D80" s="293"/>
      <c r="E80" s="293"/>
      <c r="F80" s="293"/>
      <c r="G80" s="293"/>
      <c r="H80" s="293"/>
      <c r="I80" s="293"/>
      <c r="J80" s="293"/>
      <c r="K80" s="293"/>
      <c r="L80" s="286"/>
      <c r="M80" s="286"/>
      <c r="N80" s="286"/>
      <c r="O80" s="286"/>
      <c r="P80" s="286"/>
      <c r="Q80" s="286"/>
    </row>
    <row r="81" spans="1:17" ht="19.5" thickBot="1" x14ac:dyDescent="0.3">
      <c r="A81" s="301"/>
      <c r="B81" s="464" t="s">
        <v>65</v>
      </c>
      <c r="C81" s="465"/>
      <c r="D81" s="466"/>
      <c r="E81" s="464" t="s">
        <v>67</v>
      </c>
      <c r="F81" s="465"/>
      <c r="G81" s="466"/>
      <c r="H81" s="464" t="s">
        <v>68</v>
      </c>
      <c r="I81" s="465"/>
      <c r="J81" s="466"/>
      <c r="K81" s="464" t="s">
        <v>69</v>
      </c>
      <c r="L81" s="465"/>
      <c r="M81" s="466"/>
      <c r="N81" s="464" t="s">
        <v>70</v>
      </c>
      <c r="O81" s="465"/>
      <c r="P81" s="466"/>
      <c r="Q81" s="286"/>
    </row>
    <row r="82" spans="1:17" ht="18.75" x14ac:dyDescent="0.25">
      <c r="A82" s="240" t="s">
        <v>64</v>
      </c>
      <c r="B82" s="467">
        <v>44407</v>
      </c>
      <c r="C82" s="510"/>
      <c r="D82" s="511"/>
      <c r="E82" s="470">
        <f>DATE(YEAR(B83)+1,MONTH(B83),DAY(B83))</f>
        <v>44772</v>
      </c>
      <c r="F82" s="471"/>
      <c r="G82" s="472"/>
      <c r="H82" s="470">
        <f>DATE(YEAR(B83)+2,MONTH(B83),DAY(B83))</f>
        <v>45137</v>
      </c>
      <c r="I82" s="471"/>
      <c r="J82" s="472"/>
      <c r="K82" s="470">
        <f>DATE(YEAR(B83)+3,MONTH(B83),DAY(B83))</f>
        <v>45503</v>
      </c>
      <c r="L82" s="471"/>
      <c r="M82" s="472"/>
      <c r="N82" s="470">
        <f>DATE(YEAR(B83)+4,MONTH(B83),DAY(B83))</f>
        <v>45868</v>
      </c>
      <c r="O82" s="471"/>
      <c r="P82" s="472"/>
      <c r="Q82" s="286"/>
    </row>
    <row r="83" spans="1:17" ht="18.75" x14ac:dyDescent="0.25">
      <c r="A83" s="242" t="s">
        <v>26</v>
      </c>
      <c r="B83" s="454">
        <v>44407</v>
      </c>
      <c r="C83" s="452"/>
      <c r="D83" s="453"/>
      <c r="E83" s="454">
        <v>44767</v>
      </c>
      <c r="F83" s="452"/>
      <c r="G83" s="453"/>
      <c r="H83" s="451"/>
      <c r="I83" s="452"/>
      <c r="J83" s="453"/>
      <c r="K83" s="451"/>
      <c r="L83" s="452"/>
      <c r="M83" s="453"/>
      <c r="N83" s="451"/>
      <c r="O83" s="452"/>
      <c r="P83" s="453"/>
      <c r="Q83" s="286"/>
    </row>
    <row r="84" spans="1:17" ht="18.75" x14ac:dyDescent="0.25">
      <c r="A84" s="241" t="s">
        <v>27</v>
      </c>
      <c r="B84" s="458">
        <v>16.079999999999998</v>
      </c>
      <c r="C84" s="459"/>
      <c r="D84" s="460"/>
      <c r="E84" s="461">
        <f>C76</f>
        <v>15.294117647058822</v>
      </c>
      <c r="F84" s="462"/>
      <c r="G84" s="463"/>
      <c r="H84" s="451"/>
      <c r="I84" s="452"/>
      <c r="J84" s="453"/>
      <c r="K84" s="451"/>
      <c r="L84" s="452"/>
      <c r="M84" s="453"/>
      <c r="N84" s="451"/>
      <c r="O84" s="452"/>
      <c r="P84" s="453"/>
      <c r="Q84" s="286"/>
    </row>
    <row r="85" spans="1:17" ht="37.5" x14ac:dyDescent="0.25">
      <c r="A85" s="242" t="s">
        <v>43</v>
      </c>
      <c r="B85" s="451"/>
      <c r="C85" s="452"/>
      <c r="D85" s="453"/>
      <c r="E85" s="451"/>
      <c r="F85" s="452"/>
      <c r="G85" s="453"/>
      <c r="H85" s="512"/>
      <c r="I85" s="513"/>
      <c r="J85" s="514"/>
      <c r="K85" s="451"/>
      <c r="L85" s="452"/>
      <c r="M85" s="453"/>
      <c r="N85" s="451"/>
      <c r="O85" s="452"/>
      <c r="P85" s="453"/>
      <c r="Q85" s="286"/>
    </row>
    <row r="86" spans="1:17" ht="23.25" x14ac:dyDescent="0.25">
      <c r="A86" s="304"/>
      <c r="B86" s="293"/>
      <c r="C86" s="293"/>
      <c r="D86" s="293"/>
      <c r="E86" s="293"/>
      <c r="F86" s="293"/>
      <c r="G86" s="293"/>
      <c r="H86" s="293"/>
      <c r="I86" s="293"/>
      <c r="J86" s="293"/>
      <c r="K86" s="293"/>
      <c r="L86" s="286"/>
      <c r="M86" s="286"/>
      <c r="N86" s="286"/>
      <c r="O86" s="286"/>
      <c r="P86" s="286"/>
      <c r="Q86" s="286"/>
    </row>
  </sheetData>
  <mergeCells count="56">
    <mergeCell ref="B3:H3"/>
    <mergeCell ref="B5:D5"/>
    <mergeCell ref="F5:H5"/>
    <mergeCell ref="A8:B8"/>
    <mergeCell ref="A9:B9"/>
    <mergeCell ref="D12:E12"/>
    <mergeCell ref="G12:H12"/>
    <mergeCell ref="B13:H13"/>
    <mergeCell ref="B14:H14"/>
    <mergeCell ref="B17:D17"/>
    <mergeCell ref="F17:H17"/>
    <mergeCell ref="B18:D18"/>
    <mergeCell ref="F18:H18"/>
    <mergeCell ref="B19:D19"/>
    <mergeCell ref="F19:H19"/>
    <mergeCell ref="B20:D20"/>
    <mergeCell ref="F20:H20"/>
    <mergeCell ref="A25:C25"/>
    <mergeCell ref="D25:F25"/>
    <mergeCell ref="A26:C26"/>
    <mergeCell ref="D26:F26"/>
    <mergeCell ref="A27:C27"/>
    <mergeCell ref="D27:F27"/>
    <mergeCell ref="A28:C28"/>
    <mergeCell ref="D28:F28"/>
    <mergeCell ref="A29:C29"/>
    <mergeCell ref="D29:F29"/>
    <mergeCell ref="A30:C30"/>
    <mergeCell ref="D30:F30"/>
    <mergeCell ref="A43:H43"/>
    <mergeCell ref="A76:B76"/>
    <mergeCell ref="B81:D81"/>
    <mergeCell ref="E81:G81"/>
    <mergeCell ref="H81:J81"/>
    <mergeCell ref="N81:P81"/>
    <mergeCell ref="B82:D82"/>
    <mergeCell ref="E82:G82"/>
    <mergeCell ref="H82:J82"/>
    <mergeCell ref="K82:M82"/>
    <mergeCell ref="N82:P82"/>
    <mergeCell ref="K81:M81"/>
    <mergeCell ref="B84:D84"/>
    <mergeCell ref="E84:G84"/>
    <mergeCell ref="H84:J84"/>
    <mergeCell ref="K84:M84"/>
    <mergeCell ref="N84:P84"/>
    <mergeCell ref="B83:D83"/>
    <mergeCell ref="E83:G83"/>
    <mergeCell ref="H83:J83"/>
    <mergeCell ref="K83:M83"/>
    <mergeCell ref="N83:P83"/>
    <mergeCell ref="B85:D85"/>
    <mergeCell ref="E85:G85"/>
    <mergeCell ref="H85:J85"/>
    <mergeCell ref="K85:M85"/>
    <mergeCell ref="N85:P85"/>
  </mergeCells>
  <conditionalFormatting sqref="H57:H58 H63:H65 H70:H72">
    <cfRule type="cellIs" dxfId="73" priority="5" operator="equal">
      <formula>"veuillez entrer une valeur"</formula>
    </cfRule>
  </conditionalFormatting>
  <conditionalFormatting sqref="B83:D83">
    <cfRule type="cellIs" dxfId="72" priority="2" operator="equal">
      <formula>"veuillez saisir ici une date"</formula>
    </cfRule>
  </conditionalFormatting>
  <dataValidations count="1">
    <dataValidation type="list" allowBlank="1" showInputMessage="1" showErrorMessage="1" sqref="B6:D6">
      <formula1>"Fournisseur,Prestataire de Service"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T87"/>
  <sheetViews>
    <sheetView topLeftCell="A72" zoomScale="60" zoomScaleNormal="60" zoomScalePageLayoutView="27" workbookViewId="0">
      <selection activeCell="R86" sqref="R86:T86"/>
    </sheetView>
  </sheetViews>
  <sheetFormatPr baseColWidth="10" defaultColWidth="11.42578125" defaultRowHeight="15" x14ac:dyDescent="0.25"/>
  <cols>
    <col min="1" max="1" width="6.28515625" style="286" customWidth="1"/>
    <col min="2" max="2" width="25.85546875" style="286" customWidth="1"/>
    <col min="3" max="3" width="17.5703125" style="286" customWidth="1"/>
    <col min="4" max="4" width="20.42578125" style="286" customWidth="1"/>
    <col min="5" max="5" width="17.7109375" style="286" customWidth="1"/>
    <col min="6" max="6" width="20.7109375" style="286" customWidth="1"/>
    <col min="7" max="8" width="18" style="286" customWidth="1"/>
    <col min="9" max="9" width="16.85546875" style="286" customWidth="1"/>
    <col min="10" max="10" width="17.42578125" style="286" customWidth="1"/>
    <col min="11" max="11" width="17.7109375" style="286" customWidth="1"/>
    <col min="12" max="12" width="17" style="286" customWidth="1"/>
    <col min="13" max="13" width="11.42578125" style="286"/>
    <col min="14" max="14" width="13.7109375" style="286" customWidth="1"/>
    <col min="15" max="15" width="15.85546875" style="286" customWidth="1"/>
    <col min="16" max="16" width="14.7109375" style="286" customWidth="1"/>
    <col min="17" max="17" width="16.7109375" style="286" customWidth="1"/>
    <col min="18" max="16384" width="11.42578125" style="286"/>
  </cols>
  <sheetData>
    <row r="2" spans="2:10" ht="24" customHeight="1" x14ac:dyDescent="0.25">
      <c r="B2" s="287" t="s">
        <v>37</v>
      </c>
      <c r="C2" s="288"/>
      <c r="D2" s="288"/>
      <c r="E2" s="288"/>
    </row>
    <row r="3" spans="2:10" ht="15.75" thickBot="1" x14ac:dyDescent="0.3">
      <c r="B3" s="289"/>
      <c r="C3" s="288"/>
      <c r="D3" s="288"/>
      <c r="E3" s="288"/>
    </row>
    <row r="4" spans="2:10" ht="31.9" customHeight="1" thickBot="1" x14ac:dyDescent="0.3">
      <c r="B4" s="244" t="s">
        <v>1</v>
      </c>
      <c r="C4" s="495" t="s">
        <v>161</v>
      </c>
      <c r="D4" s="496"/>
      <c r="E4" s="496"/>
      <c r="F4" s="496"/>
      <c r="G4" s="496"/>
      <c r="H4" s="496"/>
      <c r="I4" s="497"/>
      <c r="J4" s="270"/>
    </row>
    <row r="5" spans="2:10" ht="15.75" thickBot="1" x14ac:dyDescent="0.3"/>
    <row r="6" spans="2:10" ht="52.15" customHeight="1" thickBot="1" x14ac:dyDescent="0.3">
      <c r="B6" s="244" t="s">
        <v>66</v>
      </c>
      <c r="C6" s="498">
        <v>43236</v>
      </c>
      <c r="D6" s="499"/>
      <c r="E6" s="500"/>
      <c r="F6" s="285" t="s">
        <v>71</v>
      </c>
      <c r="G6" s="498"/>
      <c r="H6" s="496"/>
      <c r="I6" s="497"/>
    </row>
    <row r="7" spans="2:10" ht="19.5" thickBot="1" x14ac:dyDescent="0.3">
      <c r="B7" s="290"/>
      <c r="C7" s="290"/>
      <c r="D7" s="290"/>
      <c r="E7" s="290"/>
      <c r="J7" s="288"/>
    </row>
    <row r="8" spans="2:10" ht="28.15" customHeight="1" thickBot="1" x14ac:dyDescent="0.3">
      <c r="B8" s="184" t="s">
        <v>28</v>
      </c>
      <c r="C8" s="185"/>
      <c r="D8" s="186"/>
      <c r="F8" s="184" t="s">
        <v>0</v>
      </c>
      <c r="G8" s="185"/>
      <c r="H8" s="185"/>
      <c r="I8" s="186"/>
      <c r="J8" s="302"/>
    </row>
    <row r="9" spans="2:10" ht="18.75" x14ac:dyDescent="0.25">
      <c r="B9" s="501" t="s">
        <v>29</v>
      </c>
      <c r="C9" s="502"/>
      <c r="D9" s="182" t="s">
        <v>73</v>
      </c>
      <c r="E9" s="291"/>
      <c r="F9" s="503" t="s">
        <v>162</v>
      </c>
      <c r="G9" s="493"/>
      <c r="H9" s="493"/>
      <c r="I9" s="494"/>
      <c r="J9" s="303"/>
    </row>
    <row r="10" spans="2:10" ht="19.5" thickBot="1" x14ac:dyDescent="0.3">
      <c r="B10" s="505" t="s">
        <v>30</v>
      </c>
      <c r="C10" s="506"/>
      <c r="D10" s="259"/>
      <c r="E10" s="291"/>
      <c r="F10" s="504"/>
      <c r="G10" s="486"/>
      <c r="H10" s="486"/>
      <c r="I10" s="487"/>
      <c r="J10" s="303"/>
    </row>
    <row r="11" spans="2:10" ht="15.75" thickBot="1" x14ac:dyDescent="0.3">
      <c r="B11" s="288"/>
      <c r="C11" s="288"/>
      <c r="D11" s="288"/>
      <c r="E11" s="288"/>
      <c r="F11" s="288"/>
      <c r="J11" s="288"/>
    </row>
    <row r="12" spans="2:10" ht="24.6" customHeight="1" thickBot="1" x14ac:dyDescent="0.3">
      <c r="B12" s="184" t="s">
        <v>44</v>
      </c>
      <c r="C12" s="185"/>
      <c r="D12" s="185"/>
      <c r="E12" s="185"/>
      <c r="F12" s="185"/>
      <c r="G12" s="185"/>
      <c r="H12" s="185"/>
      <c r="I12" s="186"/>
      <c r="J12" s="302"/>
    </row>
    <row r="13" spans="2:10" ht="18.75" x14ac:dyDescent="0.25">
      <c r="B13" s="312" t="s">
        <v>31</v>
      </c>
      <c r="C13" s="183" t="s">
        <v>84</v>
      </c>
      <c r="D13" s="313" t="s">
        <v>32</v>
      </c>
      <c r="E13" s="488"/>
      <c r="F13" s="489"/>
      <c r="G13" s="313" t="s">
        <v>33</v>
      </c>
      <c r="H13" s="488" t="s">
        <v>163</v>
      </c>
      <c r="I13" s="472"/>
      <c r="J13" s="270"/>
    </row>
    <row r="14" spans="2:10" ht="18.75" x14ac:dyDescent="0.25">
      <c r="B14" s="187" t="s">
        <v>34</v>
      </c>
      <c r="C14" s="490" t="s">
        <v>164</v>
      </c>
      <c r="D14" s="452"/>
      <c r="E14" s="452"/>
      <c r="F14" s="452"/>
      <c r="G14" s="452"/>
      <c r="H14" s="452"/>
      <c r="I14" s="453"/>
      <c r="J14" s="270"/>
    </row>
    <row r="15" spans="2:10" ht="19.5" thickBot="1" x14ac:dyDescent="0.3">
      <c r="B15" s="315" t="s">
        <v>35</v>
      </c>
      <c r="C15" s="491"/>
      <c r="D15" s="479"/>
      <c r="E15" s="479"/>
      <c r="F15" s="479"/>
      <c r="G15" s="479"/>
      <c r="H15" s="479"/>
      <c r="I15" s="480"/>
      <c r="J15" s="270"/>
    </row>
    <row r="16" spans="2:10" ht="19.5" thickBot="1" x14ac:dyDescent="0.3">
      <c r="B16" s="292"/>
      <c r="C16" s="290"/>
      <c r="D16" s="290"/>
      <c r="E16" s="290"/>
      <c r="F16" s="290"/>
      <c r="G16" s="290"/>
      <c r="H16" s="290"/>
      <c r="I16" s="290"/>
      <c r="J16" s="288"/>
    </row>
    <row r="17" spans="2:12" ht="24" customHeight="1" thickBot="1" x14ac:dyDescent="0.3">
      <c r="B17" s="262" t="s">
        <v>89</v>
      </c>
      <c r="C17" s="263"/>
      <c r="D17" s="263"/>
      <c r="E17" s="264"/>
      <c r="F17" s="184" t="s">
        <v>36</v>
      </c>
      <c r="G17" s="185"/>
      <c r="H17" s="185"/>
      <c r="I17" s="186"/>
      <c r="J17" s="302"/>
    </row>
    <row r="18" spans="2:12" ht="18.75" x14ac:dyDescent="0.25">
      <c r="B18" s="188" t="s">
        <v>38</v>
      </c>
      <c r="C18" s="492" t="s">
        <v>165</v>
      </c>
      <c r="D18" s="493"/>
      <c r="E18" s="494"/>
      <c r="F18" s="260" t="s">
        <v>38</v>
      </c>
      <c r="G18" s="492"/>
      <c r="H18" s="493"/>
      <c r="I18" s="494"/>
      <c r="J18" s="288"/>
    </row>
    <row r="19" spans="2:12" ht="18.75" x14ac:dyDescent="0.25">
      <c r="B19" s="189" t="s">
        <v>41</v>
      </c>
      <c r="C19" s="481" t="s">
        <v>108</v>
      </c>
      <c r="D19" s="482"/>
      <c r="E19" s="483"/>
      <c r="F19" s="260" t="s">
        <v>41</v>
      </c>
      <c r="G19" s="481"/>
      <c r="H19" s="482"/>
      <c r="I19" s="483"/>
      <c r="J19" s="288"/>
    </row>
    <row r="20" spans="2:12" ht="18.75" x14ac:dyDescent="0.25">
      <c r="B20" s="189" t="s">
        <v>39</v>
      </c>
      <c r="C20" s="484">
        <v>775465550</v>
      </c>
      <c r="D20" s="482"/>
      <c r="E20" s="483"/>
      <c r="F20" s="260" t="s">
        <v>39</v>
      </c>
      <c r="G20" s="481"/>
      <c r="H20" s="482"/>
      <c r="I20" s="483"/>
      <c r="J20" s="288"/>
    </row>
    <row r="21" spans="2:12" ht="19.5" thickBot="1" x14ac:dyDescent="0.3">
      <c r="B21" s="305" t="s">
        <v>40</v>
      </c>
      <c r="C21" s="485" t="s">
        <v>166</v>
      </c>
      <c r="D21" s="486"/>
      <c r="E21" s="487"/>
      <c r="F21" s="261" t="s">
        <v>40</v>
      </c>
      <c r="G21" s="509"/>
      <c r="H21" s="486"/>
      <c r="I21" s="487"/>
      <c r="J21" s="288"/>
    </row>
    <row r="22" spans="2:12" x14ac:dyDescent="0.25">
      <c r="B22" s="293"/>
      <c r="C22" s="293"/>
      <c r="D22" s="293"/>
      <c r="E22" s="293"/>
      <c r="F22" s="293"/>
      <c r="G22" s="293"/>
      <c r="H22" s="293"/>
      <c r="I22" s="293"/>
      <c r="J22" s="293"/>
      <c r="K22" s="293"/>
      <c r="L22" s="293"/>
    </row>
    <row r="23" spans="2:12" ht="26.25" x14ac:dyDescent="0.25">
      <c r="B23" s="287" t="s">
        <v>62</v>
      </c>
      <c r="C23" s="293"/>
      <c r="D23" s="293"/>
      <c r="E23" s="293"/>
      <c r="F23" s="293"/>
      <c r="G23" s="293"/>
      <c r="I23" s="293"/>
      <c r="J23" s="293"/>
      <c r="K23" s="293"/>
      <c r="L23" s="293"/>
    </row>
    <row r="24" spans="2:12" ht="15.75" thickBot="1" x14ac:dyDescent="0.3"/>
    <row r="25" spans="2:12" ht="18.75" x14ac:dyDescent="0.25">
      <c r="B25" s="209" t="s">
        <v>48</v>
      </c>
      <c r="C25" s="210"/>
      <c r="D25" s="211"/>
      <c r="E25" s="238" t="s">
        <v>47</v>
      </c>
      <c r="F25" s="210"/>
      <c r="G25" s="211"/>
      <c r="I25" s="294"/>
    </row>
    <row r="26" spans="2:12" ht="18.75" x14ac:dyDescent="0.25">
      <c r="B26" s="451"/>
      <c r="C26" s="452"/>
      <c r="D26" s="453"/>
      <c r="E26" s="451"/>
      <c r="F26" s="452"/>
      <c r="G26" s="453"/>
      <c r="I26" s="294"/>
    </row>
    <row r="27" spans="2:12" ht="18.75" x14ac:dyDescent="0.25">
      <c r="B27" s="451"/>
      <c r="C27" s="452"/>
      <c r="D27" s="453"/>
      <c r="E27" s="451"/>
      <c r="F27" s="452"/>
      <c r="G27" s="453"/>
      <c r="I27" s="295"/>
    </row>
    <row r="28" spans="2:12" ht="18.75" x14ac:dyDescent="0.25">
      <c r="B28" s="451"/>
      <c r="C28" s="452"/>
      <c r="D28" s="453"/>
      <c r="E28" s="451"/>
      <c r="F28" s="452"/>
      <c r="G28" s="453"/>
      <c r="I28" s="294"/>
    </row>
    <row r="29" spans="2:12" ht="18.75" x14ac:dyDescent="0.25">
      <c r="B29" s="451"/>
      <c r="C29" s="452"/>
      <c r="D29" s="453"/>
      <c r="E29" s="451"/>
      <c r="F29" s="452"/>
      <c r="G29" s="453"/>
      <c r="I29" s="294"/>
    </row>
    <row r="30" spans="2:12" ht="18.75" x14ac:dyDescent="0.25">
      <c r="B30" s="451"/>
      <c r="C30" s="452"/>
      <c r="D30" s="453"/>
      <c r="E30" s="451"/>
      <c r="F30" s="452"/>
      <c r="G30" s="453"/>
      <c r="I30" s="294"/>
    </row>
    <row r="31" spans="2:12" ht="19.5" thickBot="1" x14ac:dyDescent="0.3">
      <c r="B31" s="478"/>
      <c r="C31" s="479"/>
      <c r="D31" s="480"/>
      <c r="E31" s="478"/>
      <c r="F31" s="479"/>
      <c r="G31" s="480"/>
      <c r="I31" s="294"/>
    </row>
    <row r="32" spans="2:12" ht="19.5" thickBot="1" x14ac:dyDescent="0.3">
      <c r="B32" s="294"/>
      <c r="C32" s="294"/>
      <c r="D32" s="294"/>
      <c r="E32" s="294"/>
      <c r="F32" s="294"/>
      <c r="G32" s="294"/>
      <c r="I32" s="294"/>
    </row>
    <row r="33" spans="2:12" ht="19.5" thickBot="1" x14ac:dyDescent="0.3">
      <c r="B33" s="184" t="s">
        <v>49</v>
      </c>
      <c r="C33" s="212"/>
      <c r="D33" s="212"/>
      <c r="E33" s="212"/>
      <c r="F33" s="212"/>
      <c r="G33" s="213"/>
      <c r="I33" s="294"/>
    </row>
    <row r="34" spans="2:12" ht="18.75" x14ac:dyDescent="0.25">
      <c r="B34" s="265"/>
      <c r="C34" s="310"/>
      <c r="D34" s="310"/>
      <c r="E34" s="310"/>
      <c r="F34" s="310"/>
      <c r="G34" s="311"/>
      <c r="I34" s="294"/>
    </row>
    <row r="35" spans="2:12" ht="18.75" x14ac:dyDescent="0.25">
      <c r="B35" s="239"/>
      <c r="C35" s="306"/>
      <c r="D35" s="306"/>
      <c r="E35" s="306"/>
      <c r="F35" s="306"/>
      <c r="G35" s="307"/>
      <c r="I35" s="294"/>
    </row>
    <row r="36" spans="2:12" ht="18.75" x14ac:dyDescent="0.25">
      <c r="B36" s="239"/>
      <c r="C36" s="306"/>
      <c r="D36" s="306"/>
      <c r="E36" s="306"/>
      <c r="F36" s="306"/>
      <c r="G36" s="307"/>
      <c r="I36" s="294"/>
    </row>
    <row r="37" spans="2:12" ht="18.75" x14ac:dyDescent="0.25">
      <c r="B37" s="239"/>
      <c r="C37" s="306"/>
      <c r="D37" s="306"/>
      <c r="E37" s="306"/>
      <c r="F37" s="306"/>
      <c r="G37" s="307"/>
      <c r="I37" s="294"/>
    </row>
    <row r="38" spans="2:12" ht="19.5" thickBot="1" x14ac:dyDescent="0.3">
      <c r="B38" s="314"/>
      <c r="C38" s="308"/>
      <c r="D38" s="308"/>
      <c r="E38" s="308"/>
      <c r="F38" s="308"/>
      <c r="G38" s="309"/>
      <c r="I38" s="294"/>
    </row>
    <row r="39" spans="2:12" ht="18.75" x14ac:dyDescent="0.25">
      <c r="B39" s="294"/>
      <c r="C39" s="294"/>
      <c r="D39" s="294"/>
      <c r="E39" s="294"/>
      <c r="F39" s="294"/>
      <c r="G39" s="294"/>
      <c r="I39" s="294"/>
    </row>
    <row r="40" spans="2:12" ht="21" customHeight="1" x14ac:dyDescent="0.25">
      <c r="B40" s="287" t="s">
        <v>61</v>
      </c>
      <c r="C40" s="293"/>
      <c r="D40" s="293"/>
      <c r="E40" s="293"/>
      <c r="F40" s="293"/>
      <c r="G40" s="293"/>
      <c r="H40" s="293"/>
      <c r="I40" s="293"/>
      <c r="J40" s="293"/>
      <c r="K40" s="293"/>
      <c r="L40" s="293"/>
    </row>
    <row r="41" spans="2:12" ht="21" customHeight="1" x14ac:dyDescent="0.25">
      <c r="B41" s="297"/>
      <c r="C41" s="293"/>
      <c r="D41" s="293"/>
      <c r="E41" s="293"/>
      <c r="F41" s="293"/>
      <c r="G41" s="293"/>
      <c r="H41" s="293"/>
      <c r="I41" s="293"/>
      <c r="J41" s="293"/>
      <c r="K41" s="293"/>
      <c r="L41" s="293"/>
    </row>
    <row r="42" spans="2:12" ht="23.25" x14ac:dyDescent="0.25">
      <c r="B42" s="298" t="s">
        <v>57</v>
      </c>
      <c r="C42" s="296"/>
      <c r="D42" s="296"/>
      <c r="E42" s="296"/>
      <c r="F42" s="296"/>
      <c r="G42" s="296"/>
      <c r="H42" s="296"/>
      <c r="I42" s="293"/>
      <c r="J42" s="293"/>
      <c r="K42" s="293"/>
      <c r="L42" s="293"/>
    </row>
    <row r="43" spans="2:12" ht="19.5" thickBot="1" x14ac:dyDescent="0.3">
      <c r="B43" s="290"/>
      <c r="C43" s="296"/>
      <c r="D43" s="296"/>
      <c r="E43" s="296"/>
      <c r="F43" s="296"/>
      <c r="G43" s="296"/>
      <c r="H43" s="296"/>
      <c r="I43" s="293"/>
      <c r="J43" s="293"/>
      <c r="K43" s="293"/>
      <c r="L43" s="293"/>
    </row>
    <row r="44" spans="2:12" ht="19.5" thickBot="1" x14ac:dyDescent="0.3">
      <c r="B44" s="473" t="s">
        <v>58</v>
      </c>
      <c r="C44" s="474"/>
      <c r="D44" s="474"/>
      <c r="E44" s="474"/>
      <c r="F44" s="474"/>
      <c r="G44" s="474"/>
      <c r="H44" s="474"/>
      <c r="I44" s="475"/>
      <c r="J44" s="293"/>
      <c r="K44" s="293"/>
      <c r="L44" s="293"/>
    </row>
    <row r="45" spans="2:12" ht="16.5" customHeight="1" x14ac:dyDescent="0.25">
      <c r="B45" s="266" t="s">
        <v>374</v>
      </c>
      <c r="C45" s="267"/>
      <c r="D45" s="267"/>
      <c r="E45" s="267"/>
      <c r="F45" s="267"/>
      <c r="G45" s="267"/>
      <c r="H45" s="267"/>
      <c r="I45" s="268"/>
      <c r="J45" s="293"/>
      <c r="K45" s="293"/>
      <c r="L45" s="293"/>
    </row>
    <row r="46" spans="2:12" ht="14.45" customHeight="1" x14ac:dyDescent="0.25">
      <c r="B46" s="269"/>
      <c r="C46" s="270"/>
      <c r="D46" s="270"/>
      <c r="E46" s="270"/>
      <c r="F46" s="270"/>
      <c r="G46" s="270"/>
      <c r="H46" s="270"/>
      <c r="I46" s="271"/>
      <c r="J46" s="293"/>
      <c r="K46" s="293"/>
      <c r="L46" s="293"/>
    </row>
    <row r="47" spans="2:12" ht="14.45" customHeight="1" x14ac:dyDescent="0.25">
      <c r="B47" s="269"/>
      <c r="C47" s="270"/>
      <c r="D47" s="270"/>
      <c r="E47" s="270"/>
      <c r="F47" s="270"/>
      <c r="G47" s="270"/>
      <c r="H47" s="270"/>
      <c r="I47" s="271"/>
      <c r="J47" s="293"/>
      <c r="K47" s="293"/>
      <c r="L47" s="293"/>
    </row>
    <row r="48" spans="2:12" ht="14.45" customHeight="1" x14ac:dyDescent="0.25">
      <c r="B48" s="269"/>
      <c r="C48" s="270"/>
      <c r="D48" s="270"/>
      <c r="E48" s="270"/>
      <c r="F48" s="270"/>
      <c r="G48" s="270"/>
      <c r="H48" s="270"/>
      <c r="I48" s="271"/>
      <c r="J48" s="293"/>
      <c r="K48" s="293"/>
      <c r="L48" s="293"/>
    </row>
    <row r="49" spans="2:12" ht="21" customHeight="1" thickBot="1" x14ac:dyDescent="0.3">
      <c r="B49" s="272"/>
      <c r="C49" s="273"/>
      <c r="D49" s="273"/>
      <c r="E49" s="273"/>
      <c r="F49" s="273"/>
      <c r="G49" s="273"/>
      <c r="H49" s="273"/>
      <c r="I49" s="274"/>
      <c r="J49" s="293"/>
      <c r="K49" s="293"/>
      <c r="L49" s="293"/>
    </row>
    <row r="50" spans="2:12" ht="21" x14ac:dyDescent="0.25">
      <c r="B50" s="297"/>
      <c r="C50" s="293"/>
      <c r="D50" s="293"/>
      <c r="E50" s="293"/>
      <c r="F50" s="293"/>
      <c r="G50" s="293"/>
      <c r="H50" s="293"/>
      <c r="I50" s="293"/>
      <c r="J50" s="293"/>
      <c r="K50" s="293"/>
      <c r="L50" s="293"/>
    </row>
    <row r="51" spans="2:12" ht="39.6" customHeight="1" x14ac:dyDescent="0.25">
      <c r="B51" s="298" t="s">
        <v>46</v>
      </c>
      <c r="C51" s="296"/>
      <c r="E51" s="294"/>
      <c r="F51" s="296"/>
      <c r="G51" s="296"/>
      <c r="H51" s="296"/>
      <c r="I51" s="296"/>
      <c r="J51" s="293"/>
      <c r="K51" s="293"/>
      <c r="L51" s="293"/>
    </row>
    <row r="52" spans="2:12" ht="19.5" thickBot="1" x14ac:dyDescent="0.3">
      <c r="B52" s="299"/>
      <c r="C52" s="296"/>
      <c r="D52" s="296"/>
      <c r="E52" s="296"/>
      <c r="F52" s="296"/>
      <c r="G52" s="296"/>
      <c r="H52" s="296"/>
      <c r="I52" s="296"/>
      <c r="J52" s="293"/>
      <c r="K52" s="293"/>
      <c r="L52" s="293"/>
    </row>
    <row r="53" spans="2:12" ht="37.5" x14ac:dyDescent="0.25">
      <c r="B53" s="296"/>
      <c r="C53" s="296"/>
      <c r="D53" s="245" t="s">
        <v>21</v>
      </c>
      <c r="E53" s="246" t="s">
        <v>22</v>
      </c>
      <c r="F53" s="247" t="s">
        <v>23</v>
      </c>
      <c r="G53" s="248" t="s">
        <v>24</v>
      </c>
      <c r="H53" s="300"/>
      <c r="I53" s="296"/>
      <c r="J53" s="293"/>
      <c r="K53" s="293"/>
      <c r="L53" s="293"/>
    </row>
    <row r="54" spans="2:12" ht="38.25" thickBot="1" x14ac:dyDescent="0.3">
      <c r="B54" s="296"/>
      <c r="C54" s="296"/>
      <c r="D54" s="249" t="s">
        <v>4</v>
      </c>
      <c r="E54" s="250" t="s">
        <v>3</v>
      </c>
      <c r="F54" s="251" t="s">
        <v>5</v>
      </c>
      <c r="G54" s="252" t="s">
        <v>6</v>
      </c>
      <c r="H54" s="300"/>
      <c r="I54" s="296"/>
      <c r="J54" s="293"/>
      <c r="K54" s="293"/>
      <c r="L54" s="293"/>
    </row>
    <row r="55" spans="2:12" ht="19.5" thickBot="1" x14ac:dyDescent="0.3">
      <c r="B55" s="296"/>
      <c r="C55" s="296"/>
      <c r="D55" s="296"/>
      <c r="E55" s="296"/>
      <c r="F55" s="296"/>
      <c r="G55" s="296"/>
      <c r="H55" s="296"/>
      <c r="I55" s="296"/>
      <c r="J55" s="293"/>
      <c r="K55" s="293"/>
      <c r="L55" s="293"/>
    </row>
    <row r="56" spans="2:12" ht="34.9" customHeight="1" x14ac:dyDescent="0.25">
      <c r="B56" s="194" t="s">
        <v>7</v>
      </c>
      <c r="C56" s="234" t="s">
        <v>56</v>
      </c>
      <c r="D56" s="219" t="s">
        <v>8</v>
      </c>
      <c r="E56" s="221" t="s">
        <v>2</v>
      </c>
      <c r="F56" s="223" t="s">
        <v>9</v>
      </c>
      <c r="G56" s="216" t="s">
        <v>10</v>
      </c>
      <c r="H56" s="216" t="s">
        <v>51</v>
      </c>
      <c r="I56" s="229" t="s">
        <v>11</v>
      </c>
      <c r="J56" s="293"/>
      <c r="K56" s="293"/>
      <c r="L56" s="293"/>
    </row>
    <row r="57" spans="2:12" ht="40.9" customHeight="1" x14ac:dyDescent="0.25">
      <c r="B57" s="181"/>
      <c r="C57" s="235">
        <f>SUM(C58:C59)</f>
        <v>7</v>
      </c>
      <c r="D57" s="220" t="s">
        <v>12</v>
      </c>
      <c r="E57" s="222" t="s">
        <v>13</v>
      </c>
      <c r="F57" s="224" t="s">
        <v>14</v>
      </c>
      <c r="G57" s="217" t="s">
        <v>15</v>
      </c>
      <c r="H57" s="217" t="s">
        <v>53</v>
      </c>
      <c r="I57" s="230"/>
      <c r="J57" s="293"/>
      <c r="K57" s="293"/>
      <c r="L57" s="293"/>
    </row>
    <row r="58" spans="2:12" ht="37.5" x14ac:dyDescent="0.25">
      <c r="B58" s="199" t="s">
        <v>142</v>
      </c>
      <c r="C58" s="200">
        <v>4</v>
      </c>
      <c r="D58" s="253"/>
      <c r="E58" s="253">
        <v>2</v>
      </c>
      <c r="F58" s="253"/>
      <c r="G58" s="253"/>
      <c r="H58" s="253"/>
      <c r="I58" s="231">
        <f>IF(COUNTBLANK(D58:H58)=4,SUM(D58:G58)*C58,"veuillez entrer une valeur")</f>
        <v>8</v>
      </c>
      <c r="J58" s="293"/>
      <c r="L58" s="293"/>
    </row>
    <row r="59" spans="2:12" ht="39" customHeight="1" thickBot="1" x14ac:dyDescent="0.3">
      <c r="B59" s="201" t="s">
        <v>16</v>
      </c>
      <c r="C59" s="202">
        <v>3</v>
      </c>
      <c r="D59" s="254"/>
      <c r="E59" s="254">
        <v>2</v>
      </c>
      <c r="F59" s="254"/>
      <c r="G59" s="254"/>
      <c r="H59" s="254"/>
      <c r="I59" s="232">
        <f>IF(COUNTBLANK(D59:H59)=4,SUM(D59:G59)*C59,"veuillez entrer une valeur")</f>
        <v>6</v>
      </c>
      <c r="J59" s="293"/>
      <c r="K59" s="293"/>
      <c r="L59" s="293"/>
    </row>
    <row r="60" spans="2:12" ht="19.5" thickBot="1" x14ac:dyDescent="0.3">
      <c r="B60" s="206" t="s">
        <v>50</v>
      </c>
      <c r="C60" s="180">
        <f>3*C57-IF(H58="x",3*C58,0)-IF(H59="x",3*C59,0)</f>
        <v>21</v>
      </c>
      <c r="D60" s="203"/>
      <c r="E60" s="203"/>
      <c r="F60" s="204"/>
      <c r="G60" s="205" t="s">
        <v>25</v>
      </c>
      <c r="H60" s="205"/>
      <c r="I60" s="228">
        <f>SUM(I58:I59)</f>
        <v>14</v>
      </c>
      <c r="J60" s="293"/>
      <c r="K60" s="293"/>
      <c r="L60" s="293"/>
    </row>
    <row r="61" spans="2:12" ht="15.75" thickBot="1" x14ac:dyDescent="0.3">
      <c r="B61" s="293"/>
      <c r="C61" s="293"/>
      <c r="D61" s="293"/>
      <c r="E61" s="293"/>
      <c r="F61" s="293"/>
      <c r="G61" s="293"/>
      <c r="H61" s="293"/>
      <c r="I61" s="293"/>
      <c r="J61" s="293"/>
      <c r="K61" s="293"/>
      <c r="L61" s="293"/>
    </row>
    <row r="62" spans="2:12" ht="37.5" x14ac:dyDescent="0.25">
      <c r="B62" s="194" t="s">
        <v>17</v>
      </c>
      <c r="C62" s="236" t="s">
        <v>56</v>
      </c>
      <c r="D62" s="190" t="s">
        <v>8</v>
      </c>
      <c r="E62" s="191" t="s">
        <v>2</v>
      </c>
      <c r="F62" s="192" t="s">
        <v>9</v>
      </c>
      <c r="G62" s="214" t="s">
        <v>10</v>
      </c>
      <c r="H62" s="216" t="s">
        <v>51</v>
      </c>
      <c r="I62" s="229" t="s">
        <v>11</v>
      </c>
      <c r="J62" s="293"/>
      <c r="K62" s="293"/>
      <c r="L62" s="293"/>
    </row>
    <row r="63" spans="2:12" ht="37.5" x14ac:dyDescent="0.25">
      <c r="B63" s="181"/>
      <c r="C63" s="237">
        <f>SUM(C64:C66)</f>
        <v>6</v>
      </c>
      <c r="D63" s="195" t="s">
        <v>12</v>
      </c>
      <c r="E63" s="196" t="s">
        <v>13</v>
      </c>
      <c r="F63" s="197" t="s">
        <v>14</v>
      </c>
      <c r="G63" s="215" t="s">
        <v>15</v>
      </c>
      <c r="H63" s="218" t="s">
        <v>54</v>
      </c>
      <c r="I63" s="233"/>
      <c r="J63" s="293"/>
      <c r="K63" s="293"/>
      <c r="L63" s="293"/>
    </row>
    <row r="64" spans="2:12" ht="18.75" x14ac:dyDescent="0.25">
      <c r="B64" s="199" t="s">
        <v>18</v>
      </c>
      <c r="C64" s="200">
        <v>3</v>
      </c>
      <c r="D64" s="255"/>
      <c r="E64" s="255">
        <v>2</v>
      </c>
      <c r="F64" s="255"/>
      <c r="G64" s="255"/>
      <c r="H64" s="256"/>
      <c r="I64" s="231">
        <f>IF(COUNTBLANK(D64:H64)=4,SUM(D64:G64)*C64,"veuillez entrer une valeur")</f>
        <v>6</v>
      </c>
      <c r="J64" s="293"/>
      <c r="K64" s="293"/>
      <c r="L64" s="293"/>
    </row>
    <row r="65" spans="2:12" ht="18.75" x14ac:dyDescent="0.25">
      <c r="B65" s="199" t="s">
        <v>42</v>
      </c>
      <c r="C65" s="200">
        <v>2</v>
      </c>
      <c r="D65" s="255">
        <v>3</v>
      </c>
      <c r="E65" s="255"/>
      <c r="F65" s="255"/>
      <c r="G65" s="255"/>
      <c r="H65" s="253"/>
      <c r="I65" s="231">
        <f>IF(COUNTBLANK(D65:H65)=4,SUM(D65:G65)*C65,"veuillez entrer une valeur")</f>
        <v>6</v>
      </c>
      <c r="J65" s="293"/>
      <c r="K65" s="293"/>
      <c r="L65" s="293"/>
    </row>
    <row r="66" spans="2:12" ht="38.25" thickBot="1" x14ac:dyDescent="0.3">
      <c r="B66" s="199" t="s">
        <v>19</v>
      </c>
      <c r="C66" s="200">
        <v>1</v>
      </c>
      <c r="D66" s="257"/>
      <c r="E66" s="257">
        <v>2</v>
      </c>
      <c r="F66" s="257"/>
      <c r="G66" s="257"/>
      <c r="H66" s="258"/>
      <c r="I66" s="232">
        <f>IF(COUNTBLANK(D66:H66)=4,SUM(D66:G66)*C66,"veuillez entrer une valeur")</f>
        <v>2</v>
      </c>
      <c r="J66" s="293"/>
      <c r="K66" s="293"/>
      <c r="L66" s="293"/>
    </row>
    <row r="67" spans="2:12" ht="19.5" thickBot="1" x14ac:dyDescent="0.3">
      <c r="B67" s="206" t="s">
        <v>50</v>
      </c>
      <c r="C67" s="180">
        <f>3*C63-IF(H64="x",3*C64,0)-IF(H65="x",3*C65,0)-IF(H66="x",3*C66,0)</f>
        <v>18</v>
      </c>
      <c r="D67" s="203"/>
      <c r="E67" s="203"/>
      <c r="F67" s="207"/>
      <c r="G67" s="208" t="s">
        <v>25</v>
      </c>
      <c r="H67" s="205"/>
      <c r="I67" s="228">
        <f>SUM(I64:I66)</f>
        <v>14</v>
      </c>
      <c r="J67" s="293"/>
      <c r="K67" s="293"/>
      <c r="L67" s="293"/>
    </row>
    <row r="68" spans="2:12" ht="18.600000000000001" customHeight="1" thickBot="1" x14ac:dyDescent="0.3">
      <c r="B68" s="296"/>
      <c r="C68" s="296"/>
      <c r="D68" s="296"/>
      <c r="E68" s="296"/>
      <c r="F68" s="296"/>
      <c r="G68" s="296"/>
      <c r="H68" s="296"/>
      <c r="I68" s="296"/>
      <c r="J68" s="293"/>
      <c r="K68" s="293"/>
      <c r="L68" s="293"/>
    </row>
    <row r="69" spans="2:12" ht="29.45" customHeight="1" x14ac:dyDescent="0.25">
      <c r="B69" s="194" t="s">
        <v>20</v>
      </c>
      <c r="C69" s="236" t="s">
        <v>56</v>
      </c>
      <c r="D69" s="190" t="s">
        <v>8</v>
      </c>
      <c r="E69" s="191" t="s">
        <v>2</v>
      </c>
      <c r="F69" s="192" t="s">
        <v>9</v>
      </c>
      <c r="G69" s="193" t="s">
        <v>10</v>
      </c>
      <c r="H69" s="216" t="s">
        <v>51</v>
      </c>
      <c r="I69" s="229" t="s">
        <v>11</v>
      </c>
      <c r="J69" s="293"/>
      <c r="K69" s="293"/>
      <c r="L69" s="293"/>
    </row>
    <row r="70" spans="2:12" ht="37.5" x14ac:dyDescent="0.25">
      <c r="B70" s="181"/>
      <c r="C70" s="237">
        <f>SUM(C71:C73)</f>
        <v>4</v>
      </c>
      <c r="D70" s="195" t="s">
        <v>12</v>
      </c>
      <c r="E70" s="196" t="s">
        <v>13</v>
      </c>
      <c r="F70" s="197" t="s">
        <v>14</v>
      </c>
      <c r="G70" s="198" t="s">
        <v>15</v>
      </c>
      <c r="H70" s="218" t="s">
        <v>55</v>
      </c>
      <c r="I70" s="233"/>
      <c r="J70" s="293"/>
      <c r="K70" s="293"/>
      <c r="L70" s="293"/>
    </row>
    <row r="71" spans="2:12" ht="56.25" x14ac:dyDescent="0.25">
      <c r="B71" s="199" t="s">
        <v>143</v>
      </c>
      <c r="C71" s="200">
        <v>2</v>
      </c>
      <c r="D71" s="255"/>
      <c r="E71" s="255">
        <v>2</v>
      </c>
      <c r="F71" s="255"/>
      <c r="G71" s="255"/>
      <c r="H71" s="256"/>
      <c r="I71" s="231">
        <f>IF(COUNTBLANK(D71:H71)=4,SUM(D71:G71)*C71,"veuillez entrer une valeur")</f>
        <v>4</v>
      </c>
      <c r="J71" s="293"/>
      <c r="K71" s="293"/>
      <c r="L71" s="293"/>
    </row>
    <row r="72" spans="2:12" ht="75" x14ac:dyDescent="0.25">
      <c r="B72" s="199" t="s">
        <v>144</v>
      </c>
      <c r="C72" s="200">
        <v>1</v>
      </c>
      <c r="D72" s="255"/>
      <c r="E72" s="255">
        <v>2</v>
      </c>
      <c r="F72" s="255"/>
      <c r="G72" s="255"/>
      <c r="H72" s="253"/>
      <c r="I72" s="231">
        <f>IF(COUNTBLANK(D72:H72)=4,SUM(D72:G72)*C72,"veuillez entrer une valeur")</f>
        <v>2</v>
      </c>
      <c r="J72" s="293"/>
      <c r="K72" s="293"/>
      <c r="L72" s="293"/>
    </row>
    <row r="73" spans="2:12" ht="94.5" thickBot="1" x14ac:dyDescent="0.3">
      <c r="B73" s="199" t="s">
        <v>145</v>
      </c>
      <c r="C73" s="200">
        <v>1</v>
      </c>
      <c r="D73" s="257"/>
      <c r="E73" s="257">
        <v>2</v>
      </c>
      <c r="F73" s="257"/>
      <c r="G73" s="257"/>
      <c r="H73" s="258"/>
      <c r="I73" s="232">
        <f>IF(COUNTBLANK(D73:H73)=4,SUM(D73:G73)*C73,"veuillez entrer une valeur")</f>
        <v>2</v>
      </c>
      <c r="J73" s="293"/>
      <c r="K73" s="293"/>
      <c r="L73" s="293"/>
    </row>
    <row r="74" spans="2:12" ht="19.5" thickBot="1" x14ac:dyDescent="0.3">
      <c r="B74" s="206" t="s">
        <v>50</v>
      </c>
      <c r="C74" s="180">
        <f>3*C70-IF(H71="x",3*C71,0)-IF(H72="x",3*C72,0)-IF(H73="x",3*C73,0)</f>
        <v>12</v>
      </c>
      <c r="D74" s="203"/>
      <c r="E74" s="203"/>
      <c r="F74" s="207"/>
      <c r="G74" s="208" t="s">
        <v>25</v>
      </c>
      <c r="H74" s="205"/>
      <c r="I74" s="228">
        <f>SUM(I71:I73)</f>
        <v>8</v>
      </c>
      <c r="J74" s="293"/>
      <c r="K74" s="293"/>
      <c r="L74" s="293"/>
    </row>
    <row r="75" spans="2:12" ht="19.5" thickBot="1" x14ac:dyDescent="0.3">
      <c r="B75" s="296"/>
      <c r="C75" s="296"/>
      <c r="D75" s="296"/>
      <c r="E75" s="296"/>
      <c r="F75" s="296"/>
      <c r="G75" s="296"/>
      <c r="H75" s="296"/>
      <c r="I75" s="296"/>
      <c r="J75" s="293"/>
      <c r="K75" s="293"/>
      <c r="L75" s="293"/>
    </row>
    <row r="76" spans="2:12" ht="39" customHeight="1" x14ac:dyDescent="0.25">
      <c r="B76" s="225" t="s">
        <v>52</v>
      </c>
      <c r="C76" s="243">
        <f>SUM(C60+C67+C74)</f>
        <v>51</v>
      </c>
      <c r="D76" s="226">
        <f>SUM(I74+I67+I60)</f>
        <v>36</v>
      </c>
      <c r="E76" s="296"/>
      <c r="F76" s="296"/>
      <c r="G76" s="296"/>
      <c r="H76" s="296"/>
      <c r="I76" s="296"/>
      <c r="J76" s="293"/>
      <c r="K76" s="293"/>
      <c r="L76" s="293"/>
    </row>
    <row r="77" spans="2:12" ht="19.5" thickBot="1" x14ac:dyDescent="0.3">
      <c r="B77" s="476" t="s">
        <v>60</v>
      </c>
      <c r="C77" s="477"/>
      <c r="D77" s="227">
        <f>(D76/C76)*20</f>
        <v>14.117647058823531</v>
      </c>
      <c r="E77" s="296"/>
      <c r="F77" s="296"/>
      <c r="G77" s="296"/>
      <c r="H77" s="296"/>
      <c r="I77" s="296"/>
      <c r="J77" s="293"/>
      <c r="K77" s="293"/>
      <c r="L77" s="293"/>
    </row>
    <row r="78" spans="2:12" ht="18.75" x14ac:dyDescent="0.25">
      <c r="B78" s="294"/>
      <c r="C78" s="300"/>
      <c r="D78" s="296"/>
      <c r="E78" s="296"/>
      <c r="F78" s="296"/>
      <c r="G78" s="296"/>
      <c r="H78" s="296"/>
      <c r="I78" s="296"/>
      <c r="J78" s="293"/>
      <c r="K78" s="293"/>
      <c r="L78" s="293"/>
    </row>
    <row r="80" spans="2:12" ht="26.25" x14ac:dyDescent="0.25">
      <c r="B80" s="287" t="s">
        <v>63</v>
      </c>
      <c r="C80" s="293"/>
      <c r="D80" s="293"/>
      <c r="E80" s="293"/>
      <c r="F80" s="293"/>
      <c r="G80" s="293"/>
      <c r="H80" s="293"/>
      <c r="I80" s="293"/>
      <c r="J80" s="293"/>
      <c r="K80" s="293"/>
      <c r="L80" s="293"/>
    </row>
    <row r="81" spans="2:20" ht="15.75" thickBot="1" x14ac:dyDescent="0.3">
      <c r="B81" s="293"/>
      <c r="C81" s="293"/>
      <c r="D81" s="293"/>
      <c r="E81" s="293"/>
      <c r="F81" s="293"/>
      <c r="G81" s="293"/>
      <c r="H81" s="293"/>
      <c r="I81" s="293"/>
      <c r="J81" s="293"/>
      <c r="K81" s="293"/>
      <c r="L81" s="293"/>
    </row>
    <row r="82" spans="2:20" ht="43.15" customHeight="1" thickBot="1" x14ac:dyDescent="0.3">
      <c r="B82" s="301"/>
      <c r="C82" s="464" t="s">
        <v>65</v>
      </c>
      <c r="D82" s="465"/>
      <c r="E82" s="466"/>
      <c r="F82" s="464" t="s">
        <v>67</v>
      </c>
      <c r="G82" s="465"/>
      <c r="H82" s="466"/>
      <c r="I82" s="464" t="s">
        <v>68</v>
      </c>
      <c r="J82" s="465"/>
      <c r="K82" s="466"/>
      <c r="L82" s="464" t="s">
        <v>69</v>
      </c>
      <c r="M82" s="465"/>
      <c r="N82" s="466"/>
      <c r="O82" s="464" t="s">
        <v>70</v>
      </c>
      <c r="P82" s="465"/>
      <c r="Q82" s="466"/>
      <c r="R82" s="464" t="s">
        <v>373</v>
      </c>
      <c r="S82" s="465"/>
      <c r="T82" s="466"/>
    </row>
    <row r="83" spans="2:20" ht="43.15" customHeight="1" x14ac:dyDescent="0.25">
      <c r="B83" s="240" t="s">
        <v>64</v>
      </c>
      <c r="C83" s="467">
        <v>43279</v>
      </c>
      <c r="D83" s="510"/>
      <c r="E83" s="511"/>
      <c r="F83" s="470">
        <v>43644</v>
      </c>
      <c r="G83" s="471"/>
      <c r="H83" s="472"/>
      <c r="I83" s="470">
        <v>44010</v>
      </c>
      <c r="J83" s="471"/>
      <c r="K83" s="472"/>
      <c r="L83" s="470">
        <f>DATE(YEAR(C84)+3,MONTH(C84),DAY(C84))</f>
        <v>44375</v>
      </c>
      <c r="M83" s="471"/>
      <c r="N83" s="472"/>
      <c r="O83" s="470">
        <f>DATE(YEAR(C84)+4,MONTH(C84),DAY(C84))</f>
        <v>44740</v>
      </c>
      <c r="P83" s="471"/>
      <c r="Q83" s="472"/>
      <c r="R83" s="470">
        <f>DATE(YEAR(F84)+4,MONTH(F84),DAY(F84))</f>
        <v>45217</v>
      </c>
      <c r="S83" s="471"/>
      <c r="T83" s="472"/>
    </row>
    <row r="84" spans="2:20" ht="18.75" x14ac:dyDescent="0.25">
      <c r="B84" s="242" t="s">
        <v>26</v>
      </c>
      <c r="C84" s="454">
        <v>43279</v>
      </c>
      <c r="D84" s="452"/>
      <c r="E84" s="453"/>
      <c r="F84" s="454">
        <v>43756</v>
      </c>
      <c r="G84" s="452"/>
      <c r="H84" s="453"/>
      <c r="I84" s="454">
        <v>44005</v>
      </c>
      <c r="J84" s="452"/>
      <c r="K84" s="453"/>
      <c r="L84" s="454">
        <v>44407</v>
      </c>
      <c r="M84" s="452"/>
      <c r="N84" s="453"/>
      <c r="O84" s="454">
        <v>44767</v>
      </c>
      <c r="P84" s="452"/>
      <c r="Q84" s="453"/>
      <c r="R84" s="451"/>
      <c r="S84" s="452"/>
      <c r="T84" s="453"/>
    </row>
    <row r="85" spans="2:20" ht="18.75" x14ac:dyDescent="0.25">
      <c r="B85" s="241" t="s">
        <v>27</v>
      </c>
      <c r="C85" s="458">
        <v>14.9</v>
      </c>
      <c r="D85" s="459"/>
      <c r="E85" s="460"/>
      <c r="F85" s="451">
        <v>15.68</v>
      </c>
      <c r="G85" s="452"/>
      <c r="H85" s="453"/>
      <c r="I85" s="451">
        <v>14.9</v>
      </c>
      <c r="J85" s="452"/>
      <c r="K85" s="453"/>
      <c r="L85" s="461">
        <f>D77</f>
        <v>14.117647058823531</v>
      </c>
      <c r="M85" s="462"/>
      <c r="N85" s="463"/>
      <c r="O85" s="461">
        <f>D77</f>
        <v>14.117647058823531</v>
      </c>
      <c r="P85" s="462"/>
      <c r="Q85" s="463"/>
      <c r="R85" s="451"/>
      <c r="S85" s="452"/>
      <c r="T85" s="453"/>
    </row>
    <row r="86" spans="2:20" ht="78" customHeight="1" x14ac:dyDescent="0.25">
      <c r="B86" s="242" t="s">
        <v>43</v>
      </c>
      <c r="C86" s="451"/>
      <c r="D86" s="452"/>
      <c r="E86" s="453"/>
      <c r="F86" s="451"/>
      <c r="G86" s="452"/>
      <c r="H86" s="453"/>
      <c r="I86" s="451"/>
      <c r="J86" s="452"/>
      <c r="K86" s="453"/>
      <c r="L86" s="451"/>
      <c r="M86" s="452"/>
      <c r="N86" s="453"/>
      <c r="O86" s="512" t="s">
        <v>386</v>
      </c>
      <c r="P86" s="513"/>
      <c r="Q86" s="514"/>
      <c r="R86" s="451"/>
      <c r="S86" s="452"/>
      <c r="T86" s="453"/>
    </row>
    <row r="87" spans="2:20" ht="21" customHeight="1" x14ac:dyDescent="0.25">
      <c r="B87" s="304"/>
      <c r="C87" s="293"/>
      <c r="D87" s="293"/>
      <c r="E87" s="293"/>
      <c r="F87" s="293"/>
      <c r="G87" s="293"/>
      <c r="H87" s="293"/>
      <c r="I87" s="293"/>
      <c r="J87" s="293"/>
      <c r="K87" s="293"/>
      <c r="L87" s="293"/>
    </row>
  </sheetData>
  <mergeCells count="62">
    <mergeCell ref="R82:T82"/>
    <mergeCell ref="R83:T83"/>
    <mergeCell ref="R84:T84"/>
    <mergeCell ref="R85:T85"/>
    <mergeCell ref="R86:T86"/>
    <mergeCell ref="C86:E86"/>
    <mergeCell ref="F86:H86"/>
    <mergeCell ref="I86:K86"/>
    <mergeCell ref="L86:N86"/>
    <mergeCell ref="O86:Q86"/>
    <mergeCell ref="C84:E84"/>
    <mergeCell ref="F84:H84"/>
    <mergeCell ref="I84:K84"/>
    <mergeCell ref="L84:N84"/>
    <mergeCell ref="O84:Q84"/>
    <mergeCell ref="C85:E85"/>
    <mergeCell ref="F85:H85"/>
    <mergeCell ref="I85:K85"/>
    <mergeCell ref="L85:N85"/>
    <mergeCell ref="O85:Q85"/>
    <mergeCell ref="O82:Q82"/>
    <mergeCell ref="C83:E83"/>
    <mergeCell ref="F83:H83"/>
    <mergeCell ref="I83:K83"/>
    <mergeCell ref="L83:N83"/>
    <mergeCell ref="O83:Q83"/>
    <mergeCell ref="L82:N82"/>
    <mergeCell ref="B44:I44"/>
    <mergeCell ref="B77:C77"/>
    <mergeCell ref="C82:E82"/>
    <mergeCell ref="F82:H82"/>
    <mergeCell ref="I82:K82"/>
    <mergeCell ref="B29:D29"/>
    <mergeCell ref="E29:G29"/>
    <mergeCell ref="B30:D30"/>
    <mergeCell ref="E30:G30"/>
    <mergeCell ref="B31:D31"/>
    <mergeCell ref="E31:G31"/>
    <mergeCell ref="B26:D26"/>
    <mergeCell ref="E26:G26"/>
    <mergeCell ref="B27:D27"/>
    <mergeCell ref="E27:G27"/>
    <mergeCell ref="B28:D28"/>
    <mergeCell ref="E28:G28"/>
    <mergeCell ref="C19:E19"/>
    <mergeCell ref="G19:I19"/>
    <mergeCell ref="C20:E20"/>
    <mergeCell ref="G20:I20"/>
    <mergeCell ref="C21:E21"/>
    <mergeCell ref="G21:I21"/>
    <mergeCell ref="E13:F13"/>
    <mergeCell ref="H13:I13"/>
    <mergeCell ref="C14:I14"/>
    <mergeCell ref="C15:I15"/>
    <mergeCell ref="C18:E18"/>
    <mergeCell ref="G18:I18"/>
    <mergeCell ref="C4:I4"/>
    <mergeCell ref="C6:E6"/>
    <mergeCell ref="G6:I6"/>
    <mergeCell ref="B9:C9"/>
    <mergeCell ref="F9:I10"/>
    <mergeCell ref="B10:C10"/>
  </mergeCells>
  <conditionalFormatting sqref="I58:I59 I64:I66 I71:I73">
    <cfRule type="cellIs" dxfId="125" priority="5" operator="equal">
      <formula>"veuillez entrer une valeur"</formula>
    </cfRule>
  </conditionalFormatting>
  <conditionalFormatting sqref="C84:E84">
    <cfRule type="cellIs" dxfId="124" priority="2" operator="equal">
      <formula>"veuillez saisir ici une date"</formula>
    </cfRule>
  </conditionalFormatting>
  <conditionalFormatting sqref="G6:I6">
    <cfRule type="cellIs" dxfId="123" priority="1" operator="equal">
      <formula>"Veuillez saisir ici une date"</formula>
    </cfRule>
  </conditionalFormatting>
  <dataValidations count="1">
    <dataValidation type="list" allowBlank="1" showInputMessage="1" showErrorMessage="1" sqref="C7:E7">
      <formula1>"Fournisseur,Prestataire de Service"</formula1>
    </dataValidation>
  </dataValidations>
  <hyperlinks>
    <hyperlink ref="C21" r:id="rId1"/>
  </hyperlinks>
  <pageMargins left="0.7" right="0.7" top="0.75" bottom="0.75" header="0.3" footer="0.3"/>
  <pageSetup paperSize="9" scale="50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86"/>
  <sheetViews>
    <sheetView topLeftCell="A71" zoomScale="60" zoomScaleNormal="60" workbookViewId="0">
      <selection activeCell="B5" sqref="B5:D5"/>
    </sheetView>
  </sheetViews>
  <sheetFormatPr baseColWidth="10" defaultColWidth="11.42578125" defaultRowHeight="15" x14ac:dyDescent="0.25"/>
  <cols>
    <col min="1" max="1" width="29.28515625" style="179" customWidth="1"/>
    <col min="2" max="2" width="21" style="179" customWidth="1"/>
    <col min="3" max="4" width="11.42578125" style="179"/>
    <col min="5" max="5" width="19.7109375" style="179" customWidth="1"/>
    <col min="6" max="7" width="11.42578125" style="179"/>
    <col min="8" max="8" width="36.7109375" style="179" customWidth="1"/>
    <col min="9" max="16384" width="11.42578125" style="179"/>
  </cols>
  <sheetData>
    <row r="1" spans="1:17" ht="26.25" x14ac:dyDescent="0.25">
      <c r="A1" s="287" t="s">
        <v>37</v>
      </c>
      <c r="B1" s="288"/>
      <c r="C1" s="288"/>
      <c r="D1" s="288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</row>
    <row r="2" spans="1:17" ht="15.75" thickBot="1" x14ac:dyDescent="0.3">
      <c r="A2" s="289"/>
      <c r="B2" s="288"/>
      <c r="C2" s="288"/>
      <c r="D2" s="288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</row>
    <row r="3" spans="1:17" ht="19.5" thickBot="1" x14ac:dyDescent="0.3">
      <c r="A3" s="244" t="s">
        <v>1</v>
      </c>
      <c r="B3" s="495" t="s">
        <v>236</v>
      </c>
      <c r="C3" s="496"/>
      <c r="D3" s="496"/>
      <c r="E3" s="496"/>
      <c r="F3" s="496"/>
      <c r="G3" s="496"/>
      <c r="H3" s="497"/>
      <c r="I3" s="270"/>
      <c r="J3" s="286"/>
      <c r="K3" s="286"/>
      <c r="L3" s="286"/>
      <c r="M3" s="286"/>
      <c r="N3" s="286"/>
      <c r="O3" s="286"/>
      <c r="P3" s="286"/>
      <c r="Q3" s="286"/>
    </row>
    <row r="4" spans="1:17" ht="15.75" thickBot="1" x14ac:dyDescent="0.3">
      <c r="A4" s="286"/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</row>
    <row r="5" spans="1:17" ht="57" thickBot="1" x14ac:dyDescent="0.3">
      <c r="A5" s="244" t="s">
        <v>66</v>
      </c>
      <c r="B5" s="498">
        <v>43880</v>
      </c>
      <c r="C5" s="499"/>
      <c r="D5" s="500"/>
      <c r="E5" s="285" t="s">
        <v>71</v>
      </c>
      <c r="F5" s="498">
        <v>43880</v>
      </c>
      <c r="G5" s="499"/>
      <c r="H5" s="500"/>
      <c r="I5" s="286"/>
      <c r="J5" s="286"/>
      <c r="K5" s="286"/>
      <c r="L5" s="286"/>
      <c r="M5" s="286"/>
      <c r="N5" s="286"/>
      <c r="O5" s="286"/>
      <c r="P5" s="286"/>
      <c r="Q5" s="286"/>
    </row>
    <row r="6" spans="1:17" ht="19.5" thickBot="1" x14ac:dyDescent="0.3">
      <c r="A6" s="290"/>
      <c r="B6" s="290"/>
      <c r="C6" s="290"/>
      <c r="D6" s="290"/>
      <c r="E6" s="286"/>
      <c r="F6" s="286"/>
      <c r="G6" s="286"/>
      <c r="H6" s="286"/>
      <c r="I6" s="288"/>
      <c r="J6" s="286"/>
      <c r="K6" s="286"/>
      <c r="L6" s="286"/>
      <c r="M6" s="286"/>
      <c r="N6" s="286"/>
      <c r="O6" s="286"/>
      <c r="P6" s="286"/>
      <c r="Q6" s="286"/>
    </row>
    <row r="7" spans="1:17" ht="19.5" thickBot="1" x14ac:dyDescent="0.3">
      <c r="A7" s="184" t="s">
        <v>28</v>
      </c>
      <c r="B7" s="185"/>
      <c r="C7" s="186"/>
      <c r="D7" s="286"/>
      <c r="E7" s="184" t="s">
        <v>0</v>
      </c>
      <c r="F7" s="185"/>
      <c r="G7" s="185"/>
      <c r="H7" s="186"/>
      <c r="I7" s="302"/>
      <c r="J7" s="286"/>
      <c r="K7" s="286"/>
      <c r="L7" s="286"/>
      <c r="M7" s="286"/>
      <c r="N7" s="286"/>
      <c r="O7" s="286"/>
      <c r="P7" s="286"/>
      <c r="Q7" s="286"/>
    </row>
    <row r="8" spans="1:17" ht="18.75" x14ac:dyDescent="0.25">
      <c r="A8" s="501" t="s">
        <v>29</v>
      </c>
      <c r="B8" s="502"/>
      <c r="C8" s="182" t="s">
        <v>73</v>
      </c>
      <c r="D8" s="291"/>
      <c r="E8" s="503" t="s">
        <v>237</v>
      </c>
      <c r="F8" s="493"/>
      <c r="G8" s="493"/>
      <c r="H8" s="494"/>
      <c r="I8" s="303"/>
      <c r="J8" s="286"/>
      <c r="K8" s="286"/>
      <c r="L8" s="286"/>
      <c r="M8" s="286"/>
      <c r="N8" s="286"/>
      <c r="O8" s="286"/>
      <c r="P8" s="286"/>
      <c r="Q8" s="286"/>
    </row>
    <row r="9" spans="1:17" ht="19.5" thickBot="1" x14ac:dyDescent="0.3">
      <c r="A9" s="505" t="s">
        <v>30</v>
      </c>
      <c r="B9" s="506"/>
      <c r="C9" s="259"/>
      <c r="D9" s="291"/>
      <c r="E9" s="504"/>
      <c r="F9" s="486"/>
      <c r="G9" s="486"/>
      <c r="H9" s="487"/>
      <c r="I9" s="303"/>
      <c r="J9" s="286"/>
      <c r="K9" s="286"/>
      <c r="L9" s="286"/>
      <c r="M9" s="286"/>
      <c r="N9" s="286"/>
      <c r="O9" s="286"/>
      <c r="P9" s="286"/>
      <c r="Q9" s="286"/>
    </row>
    <row r="10" spans="1:17" ht="15.75" thickBot="1" x14ac:dyDescent="0.3">
      <c r="A10" s="288"/>
      <c r="B10" s="288"/>
      <c r="C10" s="288"/>
      <c r="D10" s="288"/>
      <c r="E10" s="288"/>
      <c r="F10" s="286"/>
      <c r="G10" s="286"/>
      <c r="H10" s="286"/>
      <c r="I10" s="288"/>
      <c r="J10" s="286"/>
      <c r="K10" s="286"/>
      <c r="L10" s="286"/>
      <c r="M10" s="286"/>
      <c r="N10" s="286"/>
      <c r="O10" s="286"/>
      <c r="P10" s="286"/>
      <c r="Q10" s="286"/>
    </row>
    <row r="11" spans="1:17" ht="19.5" thickBot="1" x14ac:dyDescent="0.3">
      <c r="A11" s="184" t="s">
        <v>44</v>
      </c>
      <c r="B11" s="185"/>
      <c r="C11" s="185"/>
      <c r="D11" s="185"/>
      <c r="E11" s="185"/>
      <c r="F11" s="185"/>
      <c r="G11" s="185"/>
      <c r="H11" s="186"/>
      <c r="I11" s="302"/>
      <c r="J11" s="286"/>
      <c r="K11" s="286"/>
      <c r="L11" s="286"/>
      <c r="M11" s="286"/>
      <c r="N11" s="286"/>
      <c r="O11" s="286"/>
      <c r="P11" s="286"/>
      <c r="Q11" s="286"/>
    </row>
    <row r="12" spans="1:17" ht="18.75" x14ac:dyDescent="0.25">
      <c r="A12" s="353" t="s">
        <v>31</v>
      </c>
      <c r="B12" s="183" t="s">
        <v>84</v>
      </c>
      <c r="C12" s="354" t="s">
        <v>32</v>
      </c>
      <c r="D12" s="488"/>
      <c r="E12" s="489"/>
      <c r="F12" s="354" t="s">
        <v>33</v>
      </c>
      <c r="G12" s="488"/>
      <c r="H12" s="472"/>
      <c r="I12" s="270"/>
      <c r="J12" s="286"/>
      <c r="K12" s="286"/>
      <c r="L12" s="286"/>
      <c r="M12" s="286"/>
      <c r="N12" s="286"/>
      <c r="O12" s="286"/>
      <c r="P12" s="286"/>
      <c r="Q12" s="286"/>
    </row>
    <row r="13" spans="1:17" ht="18.75" x14ac:dyDescent="0.25">
      <c r="A13" s="187" t="s">
        <v>34</v>
      </c>
      <c r="B13" s="490"/>
      <c r="C13" s="452"/>
      <c r="D13" s="452"/>
      <c r="E13" s="452"/>
      <c r="F13" s="452"/>
      <c r="G13" s="452"/>
      <c r="H13" s="453"/>
      <c r="I13" s="270"/>
      <c r="J13" s="286"/>
      <c r="K13" s="286"/>
      <c r="L13" s="286"/>
      <c r="M13" s="286"/>
      <c r="N13" s="286"/>
      <c r="O13" s="286"/>
      <c r="P13" s="286"/>
      <c r="Q13" s="286"/>
    </row>
    <row r="14" spans="1:17" ht="19.5" thickBot="1" x14ac:dyDescent="0.3">
      <c r="A14" s="356" t="s">
        <v>35</v>
      </c>
      <c r="B14" s="491"/>
      <c r="C14" s="479"/>
      <c r="D14" s="479"/>
      <c r="E14" s="479"/>
      <c r="F14" s="479"/>
      <c r="G14" s="479"/>
      <c r="H14" s="480"/>
      <c r="I14" s="270"/>
      <c r="J14" s="286"/>
      <c r="K14" s="286"/>
      <c r="L14" s="286"/>
      <c r="M14" s="286"/>
      <c r="N14" s="286"/>
      <c r="O14" s="286"/>
      <c r="P14" s="286"/>
      <c r="Q14" s="286"/>
    </row>
    <row r="15" spans="1:17" ht="19.5" thickBot="1" x14ac:dyDescent="0.3">
      <c r="A15" s="292"/>
      <c r="B15" s="290"/>
      <c r="C15" s="290"/>
      <c r="D15" s="290"/>
      <c r="E15" s="290"/>
      <c r="F15" s="290"/>
      <c r="G15" s="290"/>
      <c r="H15" s="290"/>
      <c r="I15" s="288"/>
      <c r="J15" s="286"/>
      <c r="K15" s="286"/>
      <c r="L15" s="286"/>
      <c r="M15" s="286"/>
      <c r="N15" s="286"/>
      <c r="O15" s="286"/>
      <c r="P15" s="286"/>
      <c r="Q15" s="286"/>
    </row>
    <row r="16" spans="1:17" ht="19.5" thickBot="1" x14ac:dyDescent="0.3">
      <c r="A16" s="262" t="s">
        <v>89</v>
      </c>
      <c r="B16" s="263"/>
      <c r="C16" s="263"/>
      <c r="D16" s="264"/>
      <c r="E16" s="184" t="s">
        <v>36</v>
      </c>
      <c r="F16" s="185"/>
      <c r="G16" s="185"/>
      <c r="H16" s="186"/>
      <c r="I16" s="302"/>
      <c r="J16" s="286"/>
      <c r="K16" s="286"/>
      <c r="L16" s="286"/>
      <c r="M16" s="286"/>
      <c r="N16" s="286"/>
      <c r="O16" s="286"/>
      <c r="P16" s="286"/>
      <c r="Q16" s="286"/>
    </row>
    <row r="17" spans="1:17" ht="18.75" x14ac:dyDescent="0.25">
      <c r="A17" s="188" t="s">
        <v>38</v>
      </c>
      <c r="B17" s="492" t="s">
        <v>238</v>
      </c>
      <c r="C17" s="493"/>
      <c r="D17" s="494"/>
      <c r="E17" s="260" t="s">
        <v>38</v>
      </c>
      <c r="F17" s="492"/>
      <c r="G17" s="493"/>
      <c r="H17" s="494"/>
      <c r="I17" s="288"/>
      <c r="J17" s="286"/>
      <c r="K17" s="286"/>
      <c r="L17" s="286"/>
      <c r="M17" s="286"/>
      <c r="N17" s="286"/>
      <c r="O17" s="286"/>
      <c r="P17" s="286"/>
      <c r="Q17" s="286"/>
    </row>
    <row r="18" spans="1:17" ht="18.75" x14ac:dyDescent="0.25">
      <c r="A18" s="189" t="s">
        <v>41</v>
      </c>
      <c r="B18" s="481" t="s">
        <v>240</v>
      </c>
      <c r="C18" s="482"/>
      <c r="D18" s="483"/>
      <c r="E18" s="260" t="s">
        <v>41</v>
      </c>
      <c r="F18" s="481"/>
      <c r="G18" s="482"/>
      <c r="H18" s="483"/>
      <c r="I18" s="288"/>
      <c r="J18" s="286"/>
      <c r="K18" s="286"/>
      <c r="L18" s="286"/>
      <c r="M18" s="286"/>
      <c r="N18" s="286"/>
      <c r="O18" s="286"/>
      <c r="P18" s="286"/>
      <c r="Q18" s="286"/>
    </row>
    <row r="19" spans="1:17" ht="18.75" x14ac:dyDescent="0.25">
      <c r="A19" s="189" t="s">
        <v>39</v>
      </c>
      <c r="B19" s="484">
        <v>779552020</v>
      </c>
      <c r="C19" s="534"/>
      <c r="D19" s="535"/>
      <c r="E19" s="260" t="s">
        <v>39</v>
      </c>
      <c r="F19" s="481"/>
      <c r="G19" s="482"/>
      <c r="H19" s="483"/>
      <c r="I19" s="288"/>
      <c r="J19" s="286"/>
      <c r="K19" s="286"/>
      <c r="L19" s="286"/>
      <c r="M19" s="286"/>
      <c r="N19" s="286"/>
      <c r="O19" s="286"/>
      <c r="P19" s="286"/>
      <c r="Q19" s="286"/>
    </row>
    <row r="20" spans="1:17" ht="19.5" thickBot="1" x14ac:dyDescent="0.3">
      <c r="A20" s="305" t="s">
        <v>40</v>
      </c>
      <c r="B20" s="485" t="s">
        <v>239</v>
      </c>
      <c r="C20" s="536"/>
      <c r="D20" s="537"/>
      <c r="E20" s="261" t="s">
        <v>40</v>
      </c>
      <c r="F20" s="509"/>
      <c r="G20" s="486"/>
      <c r="H20" s="487"/>
      <c r="I20" s="288"/>
      <c r="J20" s="286"/>
      <c r="K20" s="286"/>
      <c r="L20" s="286"/>
      <c r="M20" s="286"/>
      <c r="N20" s="286"/>
      <c r="O20" s="286"/>
      <c r="P20" s="286"/>
      <c r="Q20" s="286"/>
    </row>
    <row r="21" spans="1:17" x14ac:dyDescent="0.25">
      <c r="A21" s="293"/>
      <c r="B21" s="293"/>
      <c r="C21" s="293"/>
      <c r="D21" s="293"/>
      <c r="E21" s="293"/>
      <c r="F21" s="293"/>
      <c r="G21" s="293"/>
      <c r="H21" s="293"/>
      <c r="I21" s="293"/>
      <c r="J21" s="293"/>
      <c r="K21" s="293"/>
      <c r="L21" s="286"/>
      <c r="M21" s="286"/>
      <c r="N21" s="286"/>
      <c r="O21" s="286"/>
      <c r="P21" s="286"/>
      <c r="Q21" s="286"/>
    </row>
    <row r="22" spans="1:17" ht="26.25" x14ac:dyDescent="0.25">
      <c r="A22" s="287" t="s">
        <v>62</v>
      </c>
      <c r="B22" s="293"/>
      <c r="C22" s="293"/>
      <c r="D22" s="293"/>
      <c r="E22" s="293"/>
      <c r="F22" s="293"/>
      <c r="G22" s="286"/>
      <c r="H22" s="293"/>
      <c r="I22" s="293"/>
      <c r="J22" s="293"/>
      <c r="K22" s="293"/>
      <c r="L22" s="286"/>
      <c r="M22" s="286"/>
      <c r="N22" s="286"/>
      <c r="O22" s="286"/>
      <c r="P22" s="286"/>
      <c r="Q22" s="286"/>
    </row>
    <row r="23" spans="1:17" ht="15.75" thickBot="1" x14ac:dyDescent="0.3">
      <c r="A23" s="286"/>
      <c r="B23" s="286"/>
      <c r="C23" s="286"/>
      <c r="D23" s="286"/>
      <c r="E23" s="286"/>
      <c r="F23" s="286"/>
      <c r="G23" s="286"/>
      <c r="H23" s="286"/>
      <c r="I23" s="286"/>
      <c r="J23" s="286"/>
      <c r="K23" s="286"/>
      <c r="L23" s="286"/>
      <c r="M23" s="286"/>
      <c r="N23" s="286"/>
      <c r="O23" s="286"/>
      <c r="P23" s="286"/>
      <c r="Q23" s="286"/>
    </row>
    <row r="24" spans="1:17" ht="18.75" x14ac:dyDescent="0.25">
      <c r="A24" s="209" t="s">
        <v>48</v>
      </c>
      <c r="B24" s="210"/>
      <c r="C24" s="211"/>
      <c r="D24" s="238" t="s">
        <v>47</v>
      </c>
      <c r="E24" s="210"/>
      <c r="F24" s="211"/>
      <c r="G24" s="286"/>
      <c r="H24" s="294"/>
      <c r="I24" s="286"/>
      <c r="J24" s="286"/>
      <c r="K24" s="286"/>
      <c r="L24" s="286"/>
      <c r="M24" s="286"/>
      <c r="N24" s="286"/>
      <c r="O24" s="286"/>
      <c r="P24" s="286"/>
      <c r="Q24" s="286"/>
    </row>
    <row r="25" spans="1:17" ht="18.75" x14ac:dyDescent="0.25">
      <c r="A25" s="451"/>
      <c r="B25" s="452"/>
      <c r="C25" s="453"/>
      <c r="D25" s="451"/>
      <c r="E25" s="452"/>
      <c r="F25" s="453"/>
      <c r="G25" s="286"/>
      <c r="H25" s="294"/>
      <c r="I25" s="286"/>
      <c r="J25" s="286"/>
      <c r="K25" s="286"/>
      <c r="L25" s="286"/>
      <c r="M25" s="286"/>
      <c r="N25" s="286"/>
      <c r="O25" s="286"/>
      <c r="P25" s="286"/>
      <c r="Q25" s="286"/>
    </row>
    <row r="26" spans="1:17" ht="18.75" x14ac:dyDescent="0.25">
      <c r="A26" s="451"/>
      <c r="B26" s="452"/>
      <c r="C26" s="453"/>
      <c r="D26" s="451"/>
      <c r="E26" s="452"/>
      <c r="F26" s="453"/>
      <c r="G26" s="286"/>
      <c r="H26" s="295"/>
      <c r="I26" s="286"/>
      <c r="J26" s="286"/>
      <c r="K26" s="286"/>
      <c r="L26" s="286"/>
      <c r="M26" s="286"/>
      <c r="N26" s="286"/>
      <c r="O26" s="286"/>
      <c r="P26" s="286"/>
      <c r="Q26" s="286"/>
    </row>
    <row r="27" spans="1:17" ht="18.75" x14ac:dyDescent="0.25">
      <c r="A27" s="451"/>
      <c r="B27" s="452"/>
      <c r="C27" s="453"/>
      <c r="D27" s="451"/>
      <c r="E27" s="452"/>
      <c r="F27" s="453"/>
      <c r="G27" s="286"/>
      <c r="H27" s="294"/>
      <c r="I27" s="286"/>
      <c r="J27" s="286"/>
      <c r="K27" s="286"/>
      <c r="L27" s="286"/>
      <c r="M27" s="286"/>
      <c r="N27" s="286"/>
      <c r="O27" s="286"/>
      <c r="P27" s="286"/>
      <c r="Q27" s="286"/>
    </row>
    <row r="28" spans="1:17" ht="18.75" x14ac:dyDescent="0.25">
      <c r="A28" s="451"/>
      <c r="B28" s="452"/>
      <c r="C28" s="453"/>
      <c r="D28" s="451"/>
      <c r="E28" s="452"/>
      <c r="F28" s="453"/>
      <c r="G28" s="286"/>
      <c r="H28" s="294"/>
      <c r="I28" s="286"/>
      <c r="J28" s="286"/>
      <c r="K28" s="286"/>
      <c r="L28" s="286"/>
      <c r="M28" s="286"/>
      <c r="N28" s="286"/>
      <c r="O28" s="286"/>
      <c r="P28" s="286"/>
      <c r="Q28" s="286"/>
    </row>
    <row r="29" spans="1:17" ht="18.75" x14ac:dyDescent="0.25">
      <c r="A29" s="451"/>
      <c r="B29" s="452"/>
      <c r="C29" s="453"/>
      <c r="D29" s="451"/>
      <c r="E29" s="452"/>
      <c r="F29" s="453"/>
      <c r="G29" s="286"/>
      <c r="H29" s="294"/>
      <c r="I29" s="286"/>
      <c r="J29" s="286"/>
      <c r="K29" s="286"/>
      <c r="L29" s="286"/>
      <c r="M29" s="286"/>
      <c r="N29" s="286"/>
      <c r="O29" s="286"/>
      <c r="P29" s="286"/>
      <c r="Q29" s="286"/>
    </row>
    <row r="30" spans="1:17" ht="19.5" thickBot="1" x14ac:dyDescent="0.3">
      <c r="A30" s="478"/>
      <c r="B30" s="479"/>
      <c r="C30" s="480"/>
      <c r="D30" s="478"/>
      <c r="E30" s="479"/>
      <c r="F30" s="480"/>
      <c r="G30" s="286"/>
      <c r="H30" s="294"/>
      <c r="I30" s="286"/>
      <c r="J30" s="286"/>
      <c r="K30" s="286"/>
      <c r="L30" s="286"/>
      <c r="M30" s="286"/>
      <c r="N30" s="286"/>
      <c r="O30" s="286"/>
      <c r="P30" s="286"/>
      <c r="Q30" s="286"/>
    </row>
    <row r="31" spans="1:17" ht="19.5" thickBot="1" x14ac:dyDescent="0.3">
      <c r="A31" s="294"/>
      <c r="B31" s="294"/>
      <c r="C31" s="294"/>
      <c r="D31" s="294"/>
      <c r="E31" s="294"/>
      <c r="F31" s="294"/>
      <c r="G31" s="286"/>
      <c r="H31" s="294"/>
      <c r="I31" s="286"/>
      <c r="J31" s="286"/>
      <c r="K31" s="286"/>
      <c r="L31" s="286"/>
      <c r="M31" s="286"/>
      <c r="N31" s="286"/>
      <c r="O31" s="286"/>
      <c r="P31" s="286"/>
      <c r="Q31" s="286"/>
    </row>
    <row r="32" spans="1:17" ht="19.5" thickBot="1" x14ac:dyDescent="0.3">
      <c r="A32" s="184" t="s">
        <v>49</v>
      </c>
      <c r="B32" s="212"/>
      <c r="C32" s="212"/>
      <c r="D32" s="212"/>
      <c r="E32" s="212"/>
      <c r="F32" s="213"/>
      <c r="G32" s="286"/>
      <c r="H32" s="294"/>
      <c r="I32" s="286"/>
      <c r="J32" s="286"/>
      <c r="K32" s="286"/>
      <c r="L32" s="286"/>
      <c r="M32" s="286"/>
      <c r="N32" s="286"/>
      <c r="O32" s="286"/>
      <c r="P32" s="286"/>
      <c r="Q32" s="286"/>
    </row>
    <row r="33" spans="1:17" ht="18.75" x14ac:dyDescent="0.25">
      <c r="A33" s="265"/>
      <c r="B33" s="351"/>
      <c r="C33" s="351"/>
      <c r="D33" s="351"/>
      <c r="E33" s="351"/>
      <c r="F33" s="352"/>
      <c r="G33" s="286"/>
      <c r="H33" s="294"/>
      <c r="I33" s="286"/>
      <c r="J33" s="286"/>
      <c r="K33" s="286"/>
      <c r="L33" s="286"/>
      <c r="M33" s="286"/>
      <c r="N33" s="286"/>
      <c r="O33" s="286"/>
      <c r="P33" s="286"/>
      <c r="Q33" s="286"/>
    </row>
    <row r="34" spans="1:17" ht="18.75" x14ac:dyDescent="0.25">
      <c r="A34" s="239"/>
      <c r="B34" s="347"/>
      <c r="C34" s="347"/>
      <c r="D34" s="347"/>
      <c r="E34" s="347"/>
      <c r="F34" s="348"/>
      <c r="G34" s="286"/>
      <c r="H34" s="294"/>
      <c r="I34" s="286"/>
      <c r="J34" s="286"/>
      <c r="K34" s="286"/>
      <c r="L34" s="286"/>
      <c r="M34" s="286"/>
      <c r="N34" s="286"/>
      <c r="O34" s="286"/>
      <c r="P34" s="286"/>
      <c r="Q34" s="286"/>
    </row>
    <row r="35" spans="1:17" ht="18.75" x14ac:dyDescent="0.25">
      <c r="A35" s="239"/>
      <c r="B35" s="347"/>
      <c r="C35" s="347"/>
      <c r="D35" s="347"/>
      <c r="E35" s="347"/>
      <c r="F35" s="348"/>
      <c r="G35" s="286"/>
      <c r="H35" s="294"/>
      <c r="I35" s="286"/>
      <c r="J35" s="286"/>
      <c r="K35" s="286"/>
      <c r="L35" s="286"/>
      <c r="M35" s="286"/>
      <c r="N35" s="286"/>
      <c r="O35" s="286"/>
      <c r="P35" s="286"/>
      <c r="Q35" s="286"/>
    </row>
    <row r="36" spans="1:17" ht="18.75" x14ac:dyDescent="0.25">
      <c r="A36" s="239"/>
      <c r="B36" s="347"/>
      <c r="C36" s="347"/>
      <c r="D36" s="347"/>
      <c r="E36" s="347"/>
      <c r="F36" s="348"/>
      <c r="G36" s="286"/>
      <c r="H36" s="294"/>
      <c r="I36" s="286"/>
      <c r="J36" s="286"/>
      <c r="K36" s="286"/>
      <c r="L36" s="286"/>
      <c r="M36" s="286"/>
      <c r="N36" s="286"/>
      <c r="O36" s="286"/>
      <c r="P36" s="286"/>
      <c r="Q36" s="286"/>
    </row>
    <row r="37" spans="1:17" ht="19.5" thickBot="1" x14ac:dyDescent="0.3">
      <c r="A37" s="355"/>
      <c r="B37" s="349"/>
      <c r="C37" s="349"/>
      <c r="D37" s="349"/>
      <c r="E37" s="349"/>
      <c r="F37" s="350"/>
      <c r="G37" s="286"/>
      <c r="H37" s="294"/>
      <c r="I37" s="286"/>
      <c r="J37" s="286"/>
      <c r="K37" s="286"/>
      <c r="L37" s="286"/>
      <c r="M37" s="286"/>
      <c r="N37" s="286"/>
      <c r="O37" s="286"/>
      <c r="P37" s="286"/>
      <c r="Q37" s="286"/>
    </row>
    <row r="38" spans="1:17" ht="18.75" x14ac:dyDescent="0.25">
      <c r="A38" s="294"/>
      <c r="B38" s="294"/>
      <c r="C38" s="294"/>
      <c r="D38" s="294"/>
      <c r="E38" s="294"/>
      <c r="F38" s="294"/>
      <c r="G38" s="286"/>
      <c r="H38" s="294"/>
      <c r="I38" s="286"/>
      <c r="J38" s="286"/>
      <c r="K38" s="286"/>
      <c r="L38" s="286"/>
      <c r="M38" s="286"/>
      <c r="N38" s="286"/>
      <c r="O38" s="286"/>
      <c r="P38" s="286"/>
      <c r="Q38" s="286"/>
    </row>
    <row r="39" spans="1:17" ht="26.25" x14ac:dyDescent="0.25">
      <c r="A39" s="287" t="s">
        <v>61</v>
      </c>
      <c r="B39" s="293"/>
      <c r="C39" s="293"/>
      <c r="D39" s="293"/>
      <c r="E39" s="293"/>
      <c r="F39" s="293"/>
      <c r="G39" s="293"/>
      <c r="H39" s="293"/>
      <c r="I39" s="293"/>
      <c r="J39" s="293"/>
      <c r="K39" s="293"/>
      <c r="L39" s="286"/>
      <c r="M39" s="286"/>
      <c r="N39" s="286"/>
      <c r="O39" s="286"/>
      <c r="P39" s="286"/>
      <c r="Q39" s="286"/>
    </row>
    <row r="40" spans="1:17" ht="21" x14ac:dyDescent="0.25">
      <c r="A40" s="297"/>
      <c r="B40" s="293"/>
      <c r="C40" s="293"/>
      <c r="D40" s="293"/>
      <c r="E40" s="293"/>
      <c r="F40" s="293"/>
      <c r="G40" s="293"/>
      <c r="H40" s="293"/>
      <c r="I40" s="293"/>
      <c r="J40" s="293"/>
      <c r="K40" s="293"/>
      <c r="L40" s="286"/>
      <c r="M40" s="286"/>
      <c r="N40" s="286"/>
      <c r="O40" s="286"/>
      <c r="P40" s="286"/>
      <c r="Q40" s="286"/>
    </row>
    <row r="41" spans="1:17" ht="23.25" x14ac:dyDescent="0.25">
      <c r="A41" s="298" t="s">
        <v>57</v>
      </c>
      <c r="B41" s="296"/>
      <c r="C41" s="296"/>
      <c r="D41" s="296"/>
      <c r="E41" s="296"/>
      <c r="F41" s="296"/>
      <c r="G41" s="296"/>
      <c r="H41" s="293"/>
      <c r="I41" s="293"/>
      <c r="J41" s="293"/>
      <c r="K41" s="293"/>
      <c r="L41" s="286"/>
      <c r="M41" s="286"/>
      <c r="N41" s="286"/>
      <c r="O41" s="286"/>
      <c r="P41" s="286"/>
      <c r="Q41" s="286"/>
    </row>
    <row r="42" spans="1:17" ht="19.5" thickBot="1" x14ac:dyDescent="0.3">
      <c r="A42" s="290"/>
      <c r="B42" s="296"/>
      <c r="C42" s="296"/>
      <c r="D42" s="296"/>
      <c r="E42" s="296"/>
      <c r="F42" s="296"/>
      <c r="G42" s="296"/>
      <c r="H42" s="293"/>
      <c r="I42" s="293"/>
      <c r="J42" s="293"/>
      <c r="K42" s="293"/>
      <c r="L42" s="286"/>
      <c r="M42" s="286"/>
      <c r="N42" s="286"/>
      <c r="O42" s="286"/>
      <c r="P42" s="286"/>
      <c r="Q42" s="286"/>
    </row>
    <row r="43" spans="1:17" ht="19.5" thickBot="1" x14ac:dyDescent="0.3">
      <c r="A43" s="473" t="s">
        <v>58</v>
      </c>
      <c r="B43" s="474"/>
      <c r="C43" s="474"/>
      <c r="D43" s="474"/>
      <c r="E43" s="474"/>
      <c r="F43" s="474"/>
      <c r="G43" s="474"/>
      <c r="H43" s="475"/>
      <c r="I43" s="293"/>
      <c r="J43" s="293"/>
      <c r="K43" s="293"/>
      <c r="L43" s="286"/>
      <c r="M43" s="286"/>
      <c r="N43" s="286"/>
      <c r="O43" s="286"/>
      <c r="P43" s="286"/>
      <c r="Q43" s="286"/>
    </row>
    <row r="44" spans="1:17" ht="18.75" x14ac:dyDescent="0.25">
      <c r="A44" s="266"/>
      <c r="B44" s="267"/>
      <c r="C44" s="267"/>
      <c r="D44" s="267"/>
      <c r="E44" s="267"/>
      <c r="F44" s="267"/>
      <c r="G44" s="267"/>
      <c r="H44" s="268"/>
      <c r="I44" s="293"/>
      <c r="J44" s="293"/>
      <c r="K44" s="293"/>
      <c r="L44" s="286"/>
      <c r="M44" s="286"/>
      <c r="N44" s="286"/>
      <c r="O44" s="286"/>
      <c r="P44" s="286"/>
      <c r="Q44" s="286"/>
    </row>
    <row r="45" spans="1:17" ht="18.75" x14ac:dyDescent="0.25">
      <c r="A45" s="269"/>
      <c r="B45" s="270"/>
      <c r="C45" s="270"/>
      <c r="D45" s="270"/>
      <c r="E45" s="270"/>
      <c r="F45" s="270"/>
      <c r="G45" s="270"/>
      <c r="H45" s="271"/>
      <c r="I45" s="293"/>
      <c r="J45" s="293"/>
      <c r="K45" s="293"/>
      <c r="L45" s="286"/>
      <c r="M45" s="286"/>
      <c r="N45" s="286"/>
      <c r="O45" s="286"/>
      <c r="P45" s="286"/>
      <c r="Q45" s="286"/>
    </row>
    <row r="46" spans="1:17" ht="18.75" x14ac:dyDescent="0.25">
      <c r="A46" s="269"/>
      <c r="B46" s="270"/>
      <c r="C46" s="270"/>
      <c r="D46" s="270"/>
      <c r="E46" s="270"/>
      <c r="F46" s="270"/>
      <c r="G46" s="270"/>
      <c r="H46" s="271"/>
      <c r="I46" s="293"/>
      <c r="J46" s="293"/>
      <c r="K46" s="293"/>
      <c r="L46" s="286"/>
      <c r="M46" s="286"/>
      <c r="N46" s="286"/>
      <c r="O46" s="286"/>
      <c r="P46" s="286"/>
      <c r="Q46" s="286"/>
    </row>
    <row r="47" spans="1:17" ht="18.75" x14ac:dyDescent="0.25">
      <c r="A47" s="269"/>
      <c r="B47" s="270"/>
      <c r="C47" s="270"/>
      <c r="D47" s="270"/>
      <c r="E47" s="270"/>
      <c r="F47" s="270"/>
      <c r="G47" s="270"/>
      <c r="H47" s="271"/>
      <c r="I47" s="293"/>
      <c r="J47" s="293"/>
      <c r="K47" s="293"/>
      <c r="L47" s="286"/>
      <c r="M47" s="286"/>
      <c r="N47" s="286"/>
      <c r="O47" s="286"/>
      <c r="P47" s="286"/>
      <c r="Q47" s="286"/>
    </row>
    <row r="48" spans="1:17" ht="19.5" thickBot="1" x14ac:dyDescent="0.3">
      <c r="A48" s="272"/>
      <c r="B48" s="273"/>
      <c r="C48" s="273"/>
      <c r="D48" s="273"/>
      <c r="E48" s="273"/>
      <c r="F48" s="273"/>
      <c r="G48" s="273"/>
      <c r="H48" s="274"/>
      <c r="I48" s="293"/>
      <c r="J48" s="293"/>
      <c r="K48" s="293"/>
      <c r="L48" s="286"/>
      <c r="M48" s="286"/>
      <c r="N48" s="286"/>
      <c r="O48" s="286"/>
      <c r="P48" s="286"/>
      <c r="Q48" s="286"/>
    </row>
    <row r="49" spans="1:17" ht="21" x14ac:dyDescent="0.25">
      <c r="A49" s="297"/>
      <c r="B49" s="293"/>
      <c r="C49" s="293"/>
      <c r="D49" s="293"/>
      <c r="E49" s="293"/>
      <c r="F49" s="293"/>
      <c r="G49" s="293"/>
      <c r="H49" s="293"/>
      <c r="I49" s="293"/>
      <c r="J49" s="293"/>
      <c r="K49" s="293"/>
      <c r="L49" s="286"/>
      <c r="M49" s="286"/>
      <c r="N49" s="286"/>
      <c r="O49" s="286"/>
      <c r="P49" s="286"/>
      <c r="Q49" s="286"/>
    </row>
    <row r="50" spans="1:17" ht="23.25" x14ac:dyDescent="0.25">
      <c r="A50" s="298" t="s">
        <v>46</v>
      </c>
      <c r="B50" s="296"/>
      <c r="C50" s="286"/>
      <c r="D50" s="294"/>
      <c r="E50" s="296"/>
      <c r="F50" s="296"/>
      <c r="G50" s="296"/>
      <c r="H50" s="296"/>
      <c r="I50" s="293"/>
      <c r="J50" s="293"/>
      <c r="K50" s="293"/>
      <c r="L50" s="286"/>
      <c r="M50" s="286"/>
      <c r="N50" s="286"/>
      <c r="O50" s="286"/>
      <c r="P50" s="286"/>
      <c r="Q50" s="286"/>
    </row>
    <row r="51" spans="1:17" ht="19.5" thickBot="1" x14ac:dyDescent="0.3">
      <c r="A51" s="299"/>
      <c r="B51" s="296"/>
      <c r="C51" s="296"/>
      <c r="D51" s="296"/>
      <c r="E51" s="296"/>
      <c r="F51" s="296"/>
      <c r="G51" s="296"/>
      <c r="H51" s="296"/>
      <c r="I51" s="293"/>
      <c r="J51" s="293"/>
      <c r="K51" s="293"/>
      <c r="L51" s="286"/>
      <c r="M51" s="286"/>
      <c r="N51" s="286"/>
      <c r="O51" s="286"/>
      <c r="P51" s="286"/>
      <c r="Q51" s="286"/>
    </row>
    <row r="52" spans="1:17" ht="56.25" x14ac:dyDescent="0.25">
      <c r="A52" s="296"/>
      <c r="B52" s="296"/>
      <c r="C52" s="245" t="s">
        <v>21</v>
      </c>
      <c r="D52" s="246" t="s">
        <v>22</v>
      </c>
      <c r="E52" s="247" t="s">
        <v>23</v>
      </c>
      <c r="F52" s="248" t="s">
        <v>24</v>
      </c>
      <c r="G52" s="300"/>
      <c r="H52" s="296"/>
      <c r="I52" s="293"/>
      <c r="J52" s="293"/>
      <c r="K52" s="293"/>
      <c r="L52" s="286"/>
      <c r="M52" s="286"/>
      <c r="N52" s="286"/>
      <c r="O52" s="286"/>
      <c r="P52" s="286"/>
      <c r="Q52" s="286"/>
    </row>
    <row r="53" spans="1:17" ht="57" thickBot="1" x14ac:dyDescent="0.3">
      <c r="A53" s="296"/>
      <c r="B53" s="296"/>
      <c r="C53" s="249" t="s">
        <v>4</v>
      </c>
      <c r="D53" s="250" t="s">
        <v>3</v>
      </c>
      <c r="E53" s="251" t="s">
        <v>5</v>
      </c>
      <c r="F53" s="252" t="s">
        <v>6</v>
      </c>
      <c r="G53" s="300"/>
      <c r="H53" s="296"/>
      <c r="I53" s="293"/>
      <c r="J53" s="293"/>
      <c r="K53" s="293"/>
      <c r="L53" s="286"/>
      <c r="M53" s="286"/>
      <c r="N53" s="286"/>
      <c r="O53" s="286"/>
      <c r="P53" s="286"/>
      <c r="Q53" s="286"/>
    </row>
    <row r="54" spans="1:17" ht="19.5" thickBot="1" x14ac:dyDescent="0.3">
      <c r="A54" s="296"/>
      <c r="B54" s="296"/>
      <c r="C54" s="296"/>
      <c r="D54" s="296"/>
      <c r="E54" s="296"/>
      <c r="F54" s="296"/>
      <c r="G54" s="296"/>
      <c r="H54" s="296"/>
      <c r="I54" s="293"/>
      <c r="J54" s="293"/>
      <c r="K54" s="293"/>
      <c r="L54" s="286"/>
      <c r="M54" s="286"/>
      <c r="N54" s="286"/>
      <c r="O54" s="286"/>
      <c r="P54" s="286"/>
      <c r="Q54" s="286"/>
    </row>
    <row r="55" spans="1:17" ht="37.5" x14ac:dyDescent="0.25">
      <c r="A55" s="194" t="s">
        <v>7</v>
      </c>
      <c r="B55" s="234" t="s">
        <v>56</v>
      </c>
      <c r="C55" s="219" t="s">
        <v>8</v>
      </c>
      <c r="D55" s="221" t="s">
        <v>2</v>
      </c>
      <c r="E55" s="223" t="s">
        <v>9</v>
      </c>
      <c r="F55" s="216" t="s">
        <v>10</v>
      </c>
      <c r="G55" s="216" t="s">
        <v>51</v>
      </c>
      <c r="H55" s="229" t="s">
        <v>11</v>
      </c>
      <c r="I55" s="293"/>
      <c r="J55" s="293"/>
      <c r="K55" s="293"/>
      <c r="L55" s="286"/>
      <c r="M55" s="286"/>
      <c r="N55" s="286"/>
      <c r="O55" s="286"/>
      <c r="P55" s="286"/>
      <c r="Q55" s="286"/>
    </row>
    <row r="56" spans="1:17" ht="56.25" x14ac:dyDescent="0.25">
      <c r="A56" s="181"/>
      <c r="B56" s="235">
        <f>SUM(B57:B58)</f>
        <v>7</v>
      </c>
      <c r="C56" s="220" t="s">
        <v>12</v>
      </c>
      <c r="D56" s="222" t="s">
        <v>13</v>
      </c>
      <c r="E56" s="224" t="s">
        <v>14</v>
      </c>
      <c r="F56" s="217" t="s">
        <v>15</v>
      </c>
      <c r="G56" s="217" t="s">
        <v>53</v>
      </c>
      <c r="H56" s="230"/>
      <c r="I56" s="293"/>
      <c r="J56" s="293"/>
      <c r="K56" s="293"/>
      <c r="L56" s="286"/>
      <c r="M56" s="286"/>
      <c r="N56" s="286"/>
      <c r="O56" s="286"/>
      <c r="P56" s="286"/>
      <c r="Q56" s="286"/>
    </row>
    <row r="57" spans="1:17" ht="37.5" x14ac:dyDescent="0.25">
      <c r="A57" s="199" t="s">
        <v>142</v>
      </c>
      <c r="B57" s="200">
        <v>4</v>
      </c>
      <c r="C57" s="253">
        <v>3</v>
      </c>
      <c r="D57" s="253"/>
      <c r="E57" s="253"/>
      <c r="F57" s="253"/>
      <c r="G57" s="253"/>
      <c r="H57" s="231">
        <f>IF(COUNTBLANK(C57:G57)=4,SUM(C57:F57)*B57,"veuillez entrer une valeur")</f>
        <v>12</v>
      </c>
      <c r="I57" s="293"/>
      <c r="J57" s="286"/>
      <c r="K57" s="293"/>
      <c r="L57" s="286"/>
      <c r="M57" s="286"/>
      <c r="N57" s="286"/>
      <c r="O57" s="286"/>
      <c r="P57" s="286"/>
      <c r="Q57" s="286"/>
    </row>
    <row r="58" spans="1:17" ht="19.5" thickBot="1" x14ac:dyDescent="0.3">
      <c r="A58" s="201" t="s">
        <v>16</v>
      </c>
      <c r="B58" s="202">
        <v>3</v>
      </c>
      <c r="C58" s="254">
        <v>3</v>
      </c>
      <c r="D58" s="254"/>
      <c r="E58" s="254"/>
      <c r="F58" s="254"/>
      <c r="G58" s="254"/>
      <c r="H58" s="232">
        <f>IF(COUNTBLANK(C58:G58)=4,SUM(C58:F58)*B58,"veuillez entrer une valeur")</f>
        <v>9</v>
      </c>
      <c r="I58" s="293"/>
      <c r="J58" s="293"/>
      <c r="K58" s="293"/>
      <c r="L58" s="286"/>
      <c r="M58" s="286"/>
      <c r="N58" s="286"/>
      <c r="O58" s="286"/>
      <c r="P58" s="286"/>
      <c r="Q58" s="286"/>
    </row>
    <row r="59" spans="1:17" ht="19.5" thickBot="1" x14ac:dyDescent="0.3">
      <c r="A59" s="206" t="s">
        <v>50</v>
      </c>
      <c r="B59" s="180">
        <f>3*B56-IF(G57="x",3*B57,0)-IF(G58="x",3*B58,0)</f>
        <v>21</v>
      </c>
      <c r="C59" s="203"/>
      <c r="D59" s="203"/>
      <c r="E59" s="204"/>
      <c r="F59" s="205" t="s">
        <v>25</v>
      </c>
      <c r="G59" s="205"/>
      <c r="H59" s="228">
        <f>SUM(H57:H58)</f>
        <v>21</v>
      </c>
      <c r="I59" s="293"/>
      <c r="J59" s="293"/>
      <c r="K59" s="293"/>
      <c r="L59" s="286"/>
      <c r="M59" s="286"/>
      <c r="N59" s="286"/>
      <c r="O59" s="286"/>
      <c r="P59" s="286"/>
      <c r="Q59" s="286"/>
    </row>
    <row r="60" spans="1:17" ht="15.75" thickBot="1" x14ac:dyDescent="0.3">
      <c r="A60" s="293"/>
      <c r="B60" s="293"/>
      <c r="C60" s="293"/>
      <c r="D60" s="293"/>
      <c r="E60" s="293"/>
      <c r="F60" s="293"/>
      <c r="G60" s="293"/>
      <c r="H60" s="293"/>
      <c r="I60" s="293"/>
      <c r="J60" s="293"/>
      <c r="K60" s="293"/>
      <c r="L60" s="286"/>
      <c r="M60" s="286"/>
      <c r="N60" s="286"/>
      <c r="O60" s="286"/>
      <c r="P60" s="286"/>
      <c r="Q60" s="286"/>
    </row>
    <row r="61" spans="1:17" ht="37.5" x14ac:dyDescent="0.25">
      <c r="A61" s="194" t="s">
        <v>17</v>
      </c>
      <c r="B61" s="236" t="s">
        <v>56</v>
      </c>
      <c r="C61" s="190" t="s">
        <v>8</v>
      </c>
      <c r="D61" s="191" t="s">
        <v>2</v>
      </c>
      <c r="E61" s="192" t="s">
        <v>9</v>
      </c>
      <c r="F61" s="214" t="s">
        <v>10</v>
      </c>
      <c r="G61" s="216" t="s">
        <v>51</v>
      </c>
      <c r="H61" s="229" t="s">
        <v>11</v>
      </c>
      <c r="I61" s="293"/>
      <c r="J61" s="293"/>
      <c r="K61" s="293"/>
      <c r="L61" s="286"/>
      <c r="M61" s="286"/>
      <c r="N61" s="286"/>
      <c r="O61" s="286"/>
      <c r="P61" s="286"/>
      <c r="Q61" s="286"/>
    </row>
    <row r="62" spans="1:17" ht="56.25" x14ac:dyDescent="0.25">
      <c r="A62" s="181"/>
      <c r="B62" s="237">
        <f>SUM(B63:B65)</f>
        <v>6</v>
      </c>
      <c r="C62" s="195" t="s">
        <v>12</v>
      </c>
      <c r="D62" s="196" t="s">
        <v>13</v>
      </c>
      <c r="E62" s="197" t="s">
        <v>14</v>
      </c>
      <c r="F62" s="215" t="s">
        <v>15</v>
      </c>
      <c r="G62" s="218" t="s">
        <v>54</v>
      </c>
      <c r="H62" s="233"/>
      <c r="I62" s="293"/>
      <c r="J62" s="293"/>
      <c r="K62" s="293"/>
      <c r="L62" s="286"/>
      <c r="M62" s="286"/>
      <c r="N62" s="286"/>
      <c r="O62" s="286"/>
      <c r="P62" s="286"/>
      <c r="Q62" s="286"/>
    </row>
    <row r="63" spans="1:17" ht="18.75" x14ac:dyDescent="0.25">
      <c r="A63" s="199" t="s">
        <v>18</v>
      </c>
      <c r="B63" s="200">
        <v>3</v>
      </c>
      <c r="C63" s="255"/>
      <c r="D63" s="255">
        <v>2</v>
      </c>
      <c r="E63" s="255"/>
      <c r="F63" s="255"/>
      <c r="G63" s="256"/>
      <c r="H63" s="231">
        <f>IF(COUNTBLANK(C63:G63)=4,SUM(C63:F63)*B63,"veuillez entrer une valeur")</f>
        <v>6</v>
      </c>
      <c r="I63" s="293"/>
      <c r="J63" s="293"/>
      <c r="K63" s="293"/>
      <c r="L63" s="286"/>
      <c r="M63" s="286"/>
      <c r="N63" s="286"/>
      <c r="O63" s="286"/>
      <c r="P63" s="286"/>
      <c r="Q63" s="286"/>
    </row>
    <row r="64" spans="1:17" ht="18.75" x14ac:dyDescent="0.25">
      <c r="A64" s="199" t="s">
        <v>42</v>
      </c>
      <c r="B64" s="200">
        <v>2</v>
      </c>
      <c r="C64" s="255"/>
      <c r="D64" s="255">
        <v>2</v>
      </c>
      <c r="E64" s="255"/>
      <c r="F64" s="255"/>
      <c r="G64" s="253"/>
      <c r="H64" s="231">
        <f>IF(COUNTBLANK(C64:G64)=4,SUM(C64:F64)*B64,"veuillez entrer une valeur")</f>
        <v>4</v>
      </c>
      <c r="I64" s="293"/>
      <c r="J64" s="293"/>
      <c r="K64" s="293"/>
      <c r="L64" s="286"/>
      <c r="M64" s="286"/>
      <c r="N64" s="286"/>
      <c r="O64" s="286"/>
      <c r="P64" s="286"/>
      <c r="Q64" s="286"/>
    </row>
    <row r="65" spans="1:17" ht="19.5" thickBot="1" x14ac:dyDescent="0.3">
      <c r="A65" s="199" t="s">
        <v>19</v>
      </c>
      <c r="B65" s="200">
        <v>1</v>
      </c>
      <c r="C65" s="257"/>
      <c r="D65" s="257">
        <v>2</v>
      </c>
      <c r="E65" s="257"/>
      <c r="F65" s="257"/>
      <c r="G65" s="258"/>
      <c r="H65" s="232">
        <f>IF(COUNTBLANK(C65:G65)=4,SUM(C65:F65)*B65,"veuillez entrer une valeur")</f>
        <v>2</v>
      </c>
      <c r="I65" s="293"/>
      <c r="J65" s="293"/>
      <c r="K65" s="293"/>
      <c r="L65" s="286"/>
      <c r="M65" s="286"/>
      <c r="N65" s="286"/>
      <c r="O65" s="286"/>
      <c r="P65" s="286"/>
      <c r="Q65" s="286"/>
    </row>
    <row r="66" spans="1:17" ht="19.5" thickBot="1" x14ac:dyDescent="0.3">
      <c r="A66" s="206" t="s">
        <v>50</v>
      </c>
      <c r="B66" s="180">
        <f>3*B62-IF(G63="x",3*B63,0)-IF(G64="x",3*B64,0)-IF(G65="x",3*B65,0)</f>
        <v>18</v>
      </c>
      <c r="C66" s="203"/>
      <c r="D66" s="203"/>
      <c r="E66" s="207"/>
      <c r="F66" s="208" t="s">
        <v>25</v>
      </c>
      <c r="G66" s="205"/>
      <c r="H66" s="228">
        <f>SUM(H63:H65)</f>
        <v>12</v>
      </c>
      <c r="I66" s="293"/>
      <c r="J66" s="293"/>
      <c r="K66" s="293"/>
      <c r="L66" s="286"/>
      <c r="M66" s="286"/>
      <c r="N66" s="286"/>
      <c r="O66" s="286"/>
      <c r="P66" s="286"/>
      <c r="Q66" s="286"/>
    </row>
    <row r="67" spans="1:17" ht="19.5" thickBot="1" x14ac:dyDescent="0.3">
      <c r="A67" s="296"/>
      <c r="B67" s="296"/>
      <c r="C67" s="296"/>
      <c r="D67" s="296"/>
      <c r="E67" s="296"/>
      <c r="F67" s="296"/>
      <c r="G67" s="296"/>
      <c r="H67" s="296"/>
      <c r="I67" s="293"/>
      <c r="J67" s="293"/>
      <c r="K67" s="293"/>
      <c r="L67" s="286"/>
      <c r="M67" s="286"/>
      <c r="N67" s="286"/>
      <c r="O67" s="286"/>
      <c r="P67" s="286"/>
      <c r="Q67" s="286"/>
    </row>
    <row r="68" spans="1:17" ht="37.5" x14ac:dyDescent="0.25">
      <c r="A68" s="194" t="s">
        <v>20</v>
      </c>
      <c r="B68" s="236" t="s">
        <v>56</v>
      </c>
      <c r="C68" s="190" t="s">
        <v>8</v>
      </c>
      <c r="D68" s="191" t="s">
        <v>2</v>
      </c>
      <c r="E68" s="192" t="s">
        <v>9</v>
      </c>
      <c r="F68" s="193" t="s">
        <v>10</v>
      </c>
      <c r="G68" s="216" t="s">
        <v>51</v>
      </c>
      <c r="H68" s="229" t="s">
        <v>11</v>
      </c>
      <c r="I68" s="293"/>
      <c r="J68" s="293"/>
      <c r="K68" s="293"/>
      <c r="L68" s="286"/>
      <c r="M68" s="286"/>
      <c r="N68" s="286"/>
      <c r="O68" s="286"/>
      <c r="P68" s="286"/>
      <c r="Q68" s="286"/>
    </row>
    <row r="69" spans="1:17" ht="56.25" x14ac:dyDescent="0.25">
      <c r="A69" s="181"/>
      <c r="B69" s="237">
        <f>SUM(B70:B72)</f>
        <v>4</v>
      </c>
      <c r="C69" s="195" t="s">
        <v>12</v>
      </c>
      <c r="D69" s="196" t="s">
        <v>13</v>
      </c>
      <c r="E69" s="197" t="s">
        <v>14</v>
      </c>
      <c r="F69" s="198" t="s">
        <v>15</v>
      </c>
      <c r="G69" s="218" t="s">
        <v>55</v>
      </c>
      <c r="H69" s="233"/>
      <c r="I69" s="293"/>
      <c r="J69" s="293"/>
      <c r="K69" s="293"/>
      <c r="L69" s="286"/>
      <c r="M69" s="286"/>
      <c r="N69" s="286"/>
      <c r="O69" s="286"/>
      <c r="P69" s="286"/>
      <c r="Q69" s="286"/>
    </row>
    <row r="70" spans="1:17" ht="56.25" x14ac:dyDescent="0.25">
      <c r="A70" s="199" t="s">
        <v>143</v>
      </c>
      <c r="B70" s="200">
        <v>2</v>
      </c>
      <c r="C70" s="255"/>
      <c r="D70" s="255">
        <v>2</v>
      </c>
      <c r="E70" s="255"/>
      <c r="F70" s="255"/>
      <c r="G70" s="256"/>
      <c r="H70" s="231">
        <f>IF(COUNTBLANK(C70:G70)=4,SUM(C70:F70)*B70,"veuillez entrer une valeur")</f>
        <v>4</v>
      </c>
      <c r="I70" s="293"/>
      <c r="J70" s="293"/>
      <c r="K70" s="293"/>
      <c r="L70" s="286"/>
      <c r="M70" s="286"/>
      <c r="N70" s="286"/>
      <c r="O70" s="286"/>
      <c r="P70" s="286"/>
      <c r="Q70" s="286"/>
    </row>
    <row r="71" spans="1:17" ht="75" x14ac:dyDescent="0.25">
      <c r="A71" s="199" t="s">
        <v>144</v>
      </c>
      <c r="B71" s="200">
        <v>1</v>
      </c>
      <c r="C71" s="255"/>
      <c r="D71" s="255">
        <v>2</v>
      </c>
      <c r="E71" s="255"/>
      <c r="F71" s="255"/>
      <c r="G71" s="253"/>
      <c r="H71" s="231">
        <f>IF(COUNTBLANK(C71:G71)=4,SUM(C71:F71)*B71,"veuillez entrer une valeur")</f>
        <v>2</v>
      </c>
      <c r="I71" s="293"/>
      <c r="J71" s="293"/>
      <c r="K71" s="293"/>
      <c r="L71" s="286"/>
      <c r="M71" s="286"/>
      <c r="N71" s="286"/>
      <c r="O71" s="286"/>
      <c r="P71" s="286"/>
      <c r="Q71" s="286"/>
    </row>
    <row r="72" spans="1:17" ht="94.5" thickBot="1" x14ac:dyDescent="0.3">
      <c r="A72" s="199" t="s">
        <v>145</v>
      </c>
      <c r="B72" s="200">
        <v>1</v>
      </c>
      <c r="C72" s="257"/>
      <c r="D72" s="257">
        <v>2</v>
      </c>
      <c r="E72" s="257"/>
      <c r="F72" s="257"/>
      <c r="G72" s="258"/>
      <c r="H72" s="232">
        <f>IF(COUNTBLANK(C72:G72)=4,SUM(C72:F72)*B72,"veuillez entrer une valeur")</f>
        <v>2</v>
      </c>
      <c r="I72" s="293"/>
      <c r="J72" s="293"/>
      <c r="K72" s="293"/>
      <c r="L72" s="286"/>
      <c r="M72" s="286"/>
      <c r="N72" s="286"/>
      <c r="O72" s="286"/>
      <c r="P72" s="286"/>
      <c r="Q72" s="286"/>
    </row>
    <row r="73" spans="1:17" ht="19.5" thickBot="1" x14ac:dyDescent="0.3">
      <c r="A73" s="206" t="s">
        <v>50</v>
      </c>
      <c r="B73" s="180">
        <f>3*B69-IF(G70="x",3*B70,0)-IF(G71="x",3*B71,0)-IF(G72="x",3*B72,0)</f>
        <v>12</v>
      </c>
      <c r="C73" s="203"/>
      <c r="D73" s="203"/>
      <c r="E73" s="207"/>
      <c r="F73" s="208" t="s">
        <v>25</v>
      </c>
      <c r="G73" s="205"/>
      <c r="H73" s="228">
        <f>SUM(H70:H72)</f>
        <v>8</v>
      </c>
      <c r="I73" s="293"/>
      <c r="J73" s="293"/>
      <c r="K73" s="293"/>
      <c r="L73" s="286"/>
      <c r="M73" s="286"/>
      <c r="N73" s="286"/>
      <c r="O73" s="286"/>
      <c r="P73" s="286"/>
      <c r="Q73" s="286"/>
    </row>
    <row r="74" spans="1:17" ht="19.5" thickBot="1" x14ac:dyDescent="0.3">
      <c r="A74" s="296"/>
      <c r="B74" s="296"/>
      <c r="C74" s="296"/>
      <c r="D74" s="296"/>
      <c r="E74" s="296"/>
      <c r="F74" s="296"/>
      <c r="G74" s="296"/>
      <c r="H74" s="296"/>
      <c r="I74" s="293"/>
      <c r="J74" s="293"/>
      <c r="K74" s="293"/>
      <c r="L74" s="286"/>
      <c r="M74" s="286"/>
      <c r="N74" s="286"/>
      <c r="O74" s="286"/>
      <c r="P74" s="286"/>
      <c r="Q74" s="286"/>
    </row>
    <row r="75" spans="1:17" ht="18.75" x14ac:dyDescent="0.25">
      <c r="A75" s="225" t="s">
        <v>52</v>
      </c>
      <c r="B75" s="243">
        <f>SUM(B59+B66+B73)</f>
        <v>51</v>
      </c>
      <c r="C75" s="226">
        <f>SUM(H73+H66+H59)</f>
        <v>41</v>
      </c>
      <c r="D75" s="296"/>
      <c r="E75" s="296"/>
      <c r="F75" s="296"/>
      <c r="G75" s="296"/>
      <c r="H75" s="296"/>
      <c r="I75" s="293"/>
      <c r="J75" s="293"/>
      <c r="K75" s="293"/>
      <c r="L75" s="286"/>
      <c r="M75" s="286"/>
      <c r="N75" s="286"/>
      <c r="O75" s="286"/>
      <c r="P75" s="286"/>
      <c r="Q75" s="286"/>
    </row>
    <row r="76" spans="1:17" ht="19.5" thickBot="1" x14ac:dyDescent="0.3">
      <c r="A76" s="476" t="s">
        <v>60</v>
      </c>
      <c r="B76" s="477"/>
      <c r="C76" s="227">
        <f>(C75/B75)*20</f>
        <v>16.078431372549019</v>
      </c>
      <c r="D76" s="296"/>
      <c r="E76" s="296"/>
      <c r="F76" s="296"/>
      <c r="G76" s="296"/>
      <c r="H76" s="296"/>
      <c r="I76" s="293"/>
      <c r="J76" s="293"/>
      <c r="K76" s="293"/>
      <c r="L76" s="286"/>
      <c r="M76" s="286"/>
      <c r="N76" s="286"/>
      <c r="O76" s="286"/>
      <c r="P76" s="286"/>
      <c r="Q76" s="286"/>
    </row>
    <row r="77" spans="1:17" ht="18.75" x14ac:dyDescent="0.25">
      <c r="A77" s="294"/>
      <c r="B77" s="300"/>
      <c r="C77" s="296"/>
      <c r="D77" s="296"/>
      <c r="E77" s="296"/>
      <c r="F77" s="296"/>
      <c r="G77" s="296"/>
      <c r="H77" s="296"/>
      <c r="I77" s="293"/>
      <c r="J77" s="293"/>
      <c r="K77" s="293"/>
      <c r="L77" s="286"/>
      <c r="M77" s="286"/>
      <c r="N77" s="286"/>
      <c r="O77" s="286"/>
      <c r="P77" s="286"/>
      <c r="Q77" s="286"/>
    </row>
    <row r="78" spans="1:17" x14ac:dyDescent="0.25">
      <c r="A78" s="286"/>
      <c r="B78" s="286"/>
      <c r="C78" s="286"/>
      <c r="D78" s="286"/>
      <c r="E78" s="286"/>
      <c r="F78" s="286"/>
      <c r="G78" s="286"/>
      <c r="H78" s="286"/>
      <c r="I78" s="286"/>
      <c r="J78" s="286"/>
      <c r="K78" s="286"/>
      <c r="L78" s="286"/>
      <c r="M78" s="286"/>
      <c r="N78" s="286"/>
      <c r="O78" s="286"/>
      <c r="P78" s="286"/>
      <c r="Q78" s="286"/>
    </row>
    <row r="79" spans="1:17" ht="26.25" x14ac:dyDescent="0.25">
      <c r="A79" s="287" t="s">
        <v>63</v>
      </c>
      <c r="B79" s="293"/>
      <c r="C79" s="293"/>
      <c r="D79" s="293"/>
      <c r="E79" s="293"/>
      <c r="F79" s="293"/>
      <c r="G79" s="293"/>
      <c r="H79" s="293"/>
      <c r="I79" s="293"/>
      <c r="J79" s="293"/>
      <c r="K79" s="293"/>
      <c r="L79" s="286"/>
      <c r="M79" s="286"/>
      <c r="N79" s="286"/>
      <c r="O79" s="286"/>
      <c r="P79" s="286"/>
      <c r="Q79" s="286"/>
    </row>
    <row r="80" spans="1:17" ht="15.75" thickBot="1" x14ac:dyDescent="0.3">
      <c r="A80" s="293"/>
      <c r="B80" s="293"/>
      <c r="C80" s="293"/>
      <c r="D80" s="293"/>
      <c r="E80" s="293"/>
      <c r="F80" s="293"/>
      <c r="G80" s="293"/>
      <c r="H80" s="293"/>
      <c r="I80" s="293"/>
      <c r="J80" s="293"/>
      <c r="K80" s="293"/>
      <c r="L80" s="286"/>
      <c r="M80" s="286"/>
      <c r="N80" s="286"/>
      <c r="O80" s="286"/>
      <c r="P80" s="286"/>
      <c r="Q80" s="286"/>
    </row>
    <row r="81" spans="1:17" ht="19.5" thickBot="1" x14ac:dyDescent="0.3">
      <c r="A81" s="301"/>
      <c r="B81" s="464" t="s">
        <v>65</v>
      </c>
      <c r="C81" s="465"/>
      <c r="D81" s="466"/>
      <c r="E81" s="464" t="s">
        <v>67</v>
      </c>
      <c r="F81" s="465"/>
      <c r="G81" s="466"/>
      <c r="H81" s="464" t="s">
        <v>68</v>
      </c>
      <c r="I81" s="465"/>
      <c r="J81" s="466"/>
      <c r="K81" s="464" t="s">
        <v>69</v>
      </c>
      <c r="L81" s="465"/>
      <c r="M81" s="466"/>
      <c r="N81" s="464" t="s">
        <v>70</v>
      </c>
      <c r="O81" s="465"/>
      <c r="P81" s="466"/>
      <c r="Q81" s="286"/>
    </row>
    <row r="82" spans="1:17" ht="18.75" x14ac:dyDescent="0.25">
      <c r="A82" s="240" t="s">
        <v>64</v>
      </c>
      <c r="B82" s="467">
        <v>44407</v>
      </c>
      <c r="C82" s="510"/>
      <c r="D82" s="511"/>
      <c r="E82" s="470">
        <f>DATE(YEAR(B83)+1,MONTH(B83),DAY(B83))</f>
        <v>44772</v>
      </c>
      <c r="F82" s="471"/>
      <c r="G82" s="472"/>
      <c r="H82" s="470">
        <f>DATE(YEAR(B83)+2,MONTH(B83),DAY(B83))</f>
        <v>45137</v>
      </c>
      <c r="I82" s="471"/>
      <c r="J82" s="472"/>
      <c r="K82" s="470">
        <f>DATE(YEAR(B83)+3,MONTH(B83),DAY(B83))</f>
        <v>45503</v>
      </c>
      <c r="L82" s="471"/>
      <c r="M82" s="472"/>
      <c r="N82" s="470">
        <f>DATE(YEAR(B83)+4,MONTH(B83),DAY(B83))</f>
        <v>45868</v>
      </c>
      <c r="O82" s="471"/>
      <c r="P82" s="472"/>
      <c r="Q82" s="286"/>
    </row>
    <row r="83" spans="1:17" ht="18.75" x14ac:dyDescent="0.25">
      <c r="A83" s="242" t="s">
        <v>26</v>
      </c>
      <c r="B83" s="467">
        <v>44407</v>
      </c>
      <c r="C83" s="510"/>
      <c r="D83" s="511"/>
      <c r="E83" s="454">
        <v>44767</v>
      </c>
      <c r="F83" s="452"/>
      <c r="G83" s="453"/>
      <c r="H83" s="454"/>
      <c r="I83" s="452"/>
      <c r="J83" s="453"/>
      <c r="K83" s="454"/>
      <c r="L83" s="452"/>
      <c r="M83" s="453"/>
      <c r="N83" s="451"/>
      <c r="O83" s="452"/>
      <c r="P83" s="453"/>
      <c r="Q83" s="286"/>
    </row>
    <row r="84" spans="1:17" ht="18.75" x14ac:dyDescent="0.25">
      <c r="A84" s="241" t="s">
        <v>27</v>
      </c>
      <c r="B84" s="458">
        <v>16.86</v>
      </c>
      <c r="C84" s="459"/>
      <c r="D84" s="460"/>
      <c r="E84" s="461">
        <f>C76</f>
        <v>16.078431372549019</v>
      </c>
      <c r="F84" s="462"/>
      <c r="G84" s="463"/>
      <c r="H84" s="451"/>
      <c r="I84" s="452"/>
      <c r="J84" s="453"/>
      <c r="K84" s="451"/>
      <c r="L84" s="452"/>
      <c r="M84" s="453"/>
      <c r="N84" s="451"/>
      <c r="O84" s="452"/>
      <c r="P84" s="453"/>
      <c r="Q84" s="286"/>
    </row>
    <row r="85" spans="1:17" ht="18.75" x14ac:dyDescent="0.25">
      <c r="A85" s="242" t="s">
        <v>43</v>
      </c>
      <c r="B85" s="451"/>
      <c r="C85" s="452"/>
      <c r="D85" s="453"/>
      <c r="E85" s="451"/>
      <c r="F85" s="452"/>
      <c r="G85" s="453"/>
      <c r="H85" s="451"/>
      <c r="I85" s="452"/>
      <c r="J85" s="453"/>
      <c r="K85" s="451"/>
      <c r="L85" s="452"/>
      <c r="M85" s="453"/>
      <c r="N85" s="451"/>
      <c r="O85" s="452"/>
      <c r="P85" s="453"/>
      <c r="Q85" s="286"/>
    </row>
    <row r="86" spans="1:17" ht="23.25" x14ac:dyDescent="0.25">
      <c r="A86" s="304"/>
      <c r="B86" s="293"/>
      <c r="C86" s="293"/>
      <c r="D86" s="293"/>
      <c r="E86" s="293"/>
      <c r="F86" s="293"/>
      <c r="G86" s="293"/>
      <c r="H86" s="293"/>
      <c r="I86" s="293"/>
      <c r="J86" s="293"/>
      <c r="K86" s="293"/>
      <c r="L86" s="286"/>
      <c r="M86" s="286"/>
      <c r="N86" s="286"/>
      <c r="O86" s="286"/>
      <c r="P86" s="286"/>
      <c r="Q86" s="286"/>
    </row>
  </sheetData>
  <mergeCells count="57">
    <mergeCell ref="B85:D85"/>
    <mergeCell ref="E85:G85"/>
    <mergeCell ref="H85:J85"/>
    <mergeCell ref="K85:M85"/>
    <mergeCell ref="N85:P85"/>
    <mergeCell ref="B83:D83"/>
    <mergeCell ref="E83:G83"/>
    <mergeCell ref="H83:J83"/>
    <mergeCell ref="K83:M83"/>
    <mergeCell ref="N83:P83"/>
    <mergeCell ref="B84:D84"/>
    <mergeCell ref="E84:G84"/>
    <mergeCell ref="H84:J84"/>
    <mergeCell ref="K84:M84"/>
    <mergeCell ref="N84:P84"/>
    <mergeCell ref="N81:P81"/>
    <mergeCell ref="B82:D82"/>
    <mergeCell ref="E82:G82"/>
    <mergeCell ref="H82:J82"/>
    <mergeCell ref="K82:M82"/>
    <mergeCell ref="N82:P82"/>
    <mergeCell ref="K81:M81"/>
    <mergeCell ref="A43:H43"/>
    <mergeCell ref="A76:B76"/>
    <mergeCell ref="B81:D81"/>
    <mergeCell ref="E81:G81"/>
    <mergeCell ref="H81:J81"/>
    <mergeCell ref="A28:C28"/>
    <mergeCell ref="D28:F28"/>
    <mergeCell ref="A29:C29"/>
    <mergeCell ref="D29:F29"/>
    <mergeCell ref="A30:C30"/>
    <mergeCell ref="D30:F30"/>
    <mergeCell ref="A25:C25"/>
    <mergeCell ref="D25:F25"/>
    <mergeCell ref="A26:C26"/>
    <mergeCell ref="D26:F26"/>
    <mergeCell ref="A27:C27"/>
    <mergeCell ref="D27:F27"/>
    <mergeCell ref="B18:D18"/>
    <mergeCell ref="F18:H18"/>
    <mergeCell ref="B19:D19"/>
    <mergeCell ref="F19:H19"/>
    <mergeCell ref="B20:D20"/>
    <mergeCell ref="F20:H20"/>
    <mergeCell ref="D12:E12"/>
    <mergeCell ref="G12:H12"/>
    <mergeCell ref="B13:H13"/>
    <mergeCell ref="B14:H14"/>
    <mergeCell ref="B17:D17"/>
    <mergeCell ref="F17:H17"/>
    <mergeCell ref="B3:H3"/>
    <mergeCell ref="B5:D5"/>
    <mergeCell ref="F5:H5"/>
    <mergeCell ref="A8:B8"/>
    <mergeCell ref="E8:H9"/>
    <mergeCell ref="A9:B9"/>
  </mergeCells>
  <conditionalFormatting sqref="H57:H58 H63:H65 H70:H72">
    <cfRule type="cellIs" dxfId="71" priority="5" operator="equal">
      <formula>"veuillez entrer une valeur"</formula>
    </cfRule>
  </conditionalFormatting>
  <dataValidations count="1">
    <dataValidation type="list" allowBlank="1" showInputMessage="1" showErrorMessage="1" sqref="B6:D6">
      <formula1>"Fournisseur,Prestataire de Service"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T87"/>
  <sheetViews>
    <sheetView topLeftCell="C1" zoomScale="60" zoomScaleNormal="60" zoomScalePageLayoutView="27" workbookViewId="0">
      <selection activeCell="W46" sqref="W46"/>
    </sheetView>
  </sheetViews>
  <sheetFormatPr baseColWidth="10" defaultColWidth="11.42578125" defaultRowHeight="15" x14ac:dyDescent="0.25"/>
  <cols>
    <col min="1" max="1" width="6.28515625" style="118" customWidth="1"/>
    <col min="2" max="2" width="25.85546875" style="118" customWidth="1"/>
    <col min="3" max="3" width="17.5703125" style="118" customWidth="1"/>
    <col min="4" max="4" width="20.42578125" style="118" customWidth="1"/>
    <col min="5" max="5" width="17.7109375" style="118" customWidth="1"/>
    <col min="6" max="6" width="20.7109375" style="118" customWidth="1"/>
    <col min="7" max="8" width="18" style="118" customWidth="1"/>
    <col min="9" max="9" width="16.85546875" style="118" customWidth="1"/>
    <col min="10" max="10" width="17.42578125" style="118" customWidth="1"/>
    <col min="11" max="11" width="17.7109375" style="118" customWidth="1"/>
    <col min="12" max="12" width="17" style="118" customWidth="1"/>
    <col min="13" max="13" width="11.42578125" style="118"/>
    <col min="14" max="14" width="13.7109375" style="118" customWidth="1"/>
    <col min="15" max="15" width="15.85546875" style="118" customWidth="1"/>
    <col min="16" max="16" width="14.7109375" style="118" customWidth="1"/>
    <col min="17" max="17" width="16.7109375" style="118" customWidth="1"/>
    <col min="18" max="16384" width="11.42578125" style="118"/>
  </cols>
  <sheetData>
    <row r="2" spans="2:10" ht="24" customHeight="1" x14ac:dyDescent="0.25">
      <c r="B2" s="119" t="s">
        <v>37</v>
      </c>
      <c r="C2" s="120"/>
      <c r="D2" s="120"/>
      <c r="E2" s="120"/>
    </row>
    <row r="3" spans="2:10" ht="15.75" thickBot="1" x14ac:dyDescent="0.3">
      <c r="B3" s="121"/>
      <c r="C3" s="120"/>
      <c r="D3" s="120"/>
      <c r="E3" s="120"/>
    </row>
    <row r="4" spans="2:10" ht="31.9" customHeight="1" thickBot="1" x14ac:dyDescent="0.3">
      <c r="B4" s="76" t="s">
        <v>1</v>
      </c>
      <c r="C4" s="495" t="s">
        <v>93</v>
      </c>
      <c r="D4" s="496"/>
      <c r="E4" s="496"/>
      <c r="F4" s="496"/>
      <c r="G4" s="496"/>
      <c r="H4" s="496"/>
      <c r="I4" s="497"/>
      <c r="J4" s="102"/>
    </row>
    <row r="5" spans="2:10" ht="15.75" thickBot="1" x14ac:dyDescent="0.3"/>
    <row r="6" spans="2:10" ht="52.15" customHeight="1" thickBot="1" x14ac:dyDescent="0.3">
      <c r="B6" s="76" t="s">
        <v>66</v>
      </c>
      <c r="C6" s="498">
        <v>42857</v>
      </c>
      <c r="D6" s="499"/>
      <c r="E6" s="500"/>
      <c r="F6" s="117" t="s">
        <v>71</v>
      </c>
      <c r="G6" s="498">
        <v>42857</v>
      </c>
      <c r="H6" s="499"/>
      <c r="I6" s="500"/>
    </row>
    <row r="7" spans="2:10" ht="19.5" thickBot="1" x14ac:dyDescent="0.3">
      <c r="B7" s="122"/>
      <c r="C7" s="122"/>
      <c r="D7" s="122"/>
      <c r="E7" s="122"/>
      <c r="J7" s="120"/>
    </row>
    <row r="8" spans="2:10" ht="28.15" customHeight="1" thickBot="1" x14ac:dyDescent="0.3">
      <c r="B8" s="5" t="s">
        <v>28</v>
      </c>
      <c r="C8" s="6"/>
      <c r="D8" s="7"/>
      <c r="F8" s="5" t="s">
        <v>0</v>
      </c>
      <c r="G8" s="6"/>
      <c r="H8" s="6"/>
      <c r="I8" s="7"/>
      <c r="J8" s="134"/>
    </row>
    <row r="9" spans="2:10" ht="18.75" x14ac:dyDescent="0.25">
      <c r="B9" s="501" t="s">
        <v>29</v>
      </c>
      <c r="C9" s="502"/>
      <c r="D9" s="3" t="s">
        <v>78</v>
      </c>
      <c r="E9" s="123"/>
      <c r="F9" s="503" t="s">
        <v>309</v>
      </c>
      <c r="G9" s="493"/>
      <c r="H9" s="493"/>
      <c r="I9" s="494"/>
      <c r="J9" s="135"/>
    </row>
    <row r="10" spans="2:10" ht="19.5" thickBot="1" x14ac:dyDescent="0.3">
      <c r="B10" s="505" t="s">
        <v>30</v>
      </c>
      <c r="C10" s="506"/>
      <c r="D10" s="91"/>
      <c r="E10" s="123"/>
      <c r="F10" s="504"/>
      <c r="G10" s="486"/>
      <c r="H10" s="486"/>
      <c r="I10" s="487"/>
      <c r="J10" s="135"/>
    </row>
    <row r="11" spans="2:10" ht="15.75" thickBot="1" x14ac:dyDescent="0.3">
      <c r="B11" s="120"/>
      <c r="C11" s="120"/>
      <c r="D11" s="120"/>
      <c r="E11" s="120"/>
      <c r="F11" s="120"/>
      <c r="J11" s="120"/>
    </row>
    <row r="12" spans="2:10" ht="24.6" customHeight="1" thickBot="1" x14ac:dyDescent="0.3">
      <c r="B12" s="5" t="s">
        <v>44</v>
      </c>
      <c r="C12" s="6"/>
      <c r="D12" s="6"/>
      <c r="E12" s="6"/>
      <c r="F12" s="6"/>
      <c r="G12" s="6"/>
      <c r="H12" s="6"/>
      <c r="I12" s="7"/>
      <c r="J12" s="134"/>
    </row>
    <row r="13" spans="2:10" ht="18.75" x14ac:dyDescent="0.25">
      <c r="B13" s="156" t="s">
        <v>31</v>
      </c>
      <c r="C13" s="4" t="s">
        <v>84</v>
      </c>
      <c r="D13" s="157" t="s">
        <v>32</v>
      </c>
      <c r="E13" s="488">
        <v>5102075</v>
      </c>
      <c r="F13" s="489"/>
      <c r="G13" s="157" t="s">
        <v>33</v>
      </c>
      <c r="H13" s="488"/>
      <c r="I13" s="472"/>
      <c r="J13" s="102"/>
    </row>
    <row r="14" spans="2:10" ht="18.75" x14ac:dyDescent="0.25">
      <c r="B14" s="9" t="s">
        <v>34</v>
      </c>
      <c r="C14" s="490"/>
      <c r="D14" s="452"/>
      <c r="E14" s="452"/>
      <c r="F14" s="452"/>
      <c r="G14" s="452"/>
      <c r="H14" s="452"/>
      <c r="I14" s="453"/>
      <c r="J14" s="102"/>
    </row>
    <row r="15" spans="2:10" ht="19.5" thickBot="1" x14ac:dyDescent="0.3">
      <c r="B15" s="158" t="s">
        <v>35</v>
      </c>
      <c r="C15" s="491"/>
      <c r="D15" s="479"/>
      <c r="E15" s="479"/>
      <c r="F15" s="479"/>
      <c r="G15" s="479"/>
      <c r="H15" s="479"/>
      <c r="I15" s="480"/>
      <c r="J15" s="102"/>
    </row>
    <row r="16" spans="2:10" ht="19.5" thickBot="1" x14ac:dyDescent="0.3">
      <c r="B16" s="124"/>
      <c r="C16" s="122"/>
      <c r="D16" s="122"/>
      <c r="E16" s="122"/>
      <c r="F16" s="122"/>
      <c r="G16" s="122"/>
      <c r="H16" s="122"/>
      <c r="I16" s="122"/>
      <c r="J16" s="120"/>
    </row>
    <row r="17" spans="2:12" ht="24" customHeight="1" thickBot="1" x14ac:dyDescent="0.3">
      <c r="B17" s="94" t="s">
        <v>89</v>
      </c>
      <c r="C17" s="95"/>
      <c r="D17" s="95"/>
      <c r="E17" s="147"/>
      <c r="F17" s="5" t="s">
        <v>36</v>
      </c>
      <c r="G17" s="6"/>
      <c r="H17" s="6"/>
      <c r="I17" s="7"/>
      <c r="J17" s="134"/>
    </row>
    <row r="18" spans="2:12" ht="18.75" x14ac:dyDescent="0.25">
      <c r="B18" s="12" t="s">
        <v>38</v>
      </c>
      <c r="C18" s="492" t="s">
        <v>119</v>
      </c>
      <c r="D18" s="493"/>
      <c r="E18" s="494"/>
      <c r="F18" s="92" t="s">
        <v>38</v>
      </c>
      <c r="G18" s="492"/>
      <c r="H18" s="493"/>
      <c r="I18" s="494"/>
      <c r="J18" s="120"/>
    </row>
    <row r="19" spans="2:12" ht="18.75" x14ac:dyDescent="0.25">
      <c r="B19" s="13" t="s">
        <v>41</v>
      </c>
      <c r="C19" s="481" t="s">
        <v>108</v>
      </c>
      <c r="D19" s="482"/>
      <c r="E19" s="483"/>
      <c r="F19" s="92" t="s">
        <v>41</v>
      </c>
      <c r="G19" s="481"/>
      <c r="H19" s="482"/>
      <c r="I19" s="483"/>
      <c r="J19" s="120"/>
    </row>
    <row r="20" spans="2:12" ht="18.75" x14ac:dyDescent="0.25">
      <c r="B20" s="13" t="s">
        <v>39</v>
      </c>
      <c r="C20" s="484">
        <v>773089174</v>
      </c>
      <c r="D20" s="482"/>
      <c r="E20" s="483"/>
      <c r="F20" s="92" t="s">
        <v>39</v>
      </c>
      <c r="G20" s="481"/>
      <c r="H20" s="482"/>
      <c r="I20" s="483"/>
      <c r="J20" s="120"/>
    </row>
    <row r="21" spans="2:12" ht="19.5" thickBot="1" x14ac:dyDescent="0.3">
      <c r="B21" s="148" t="s">
        <v>40</v>
      </c>
      <c r="C21" s="509"/>
      <c r="D21" s="486"/>
      <c r="E21" s="487"/>
      <c r="F21" s="93" t="s">
        <v>40</v>
      </c>
      <c r="G21" s="509"/>
      <c r="H21" s="486"/>
      <c r="I21" s="487"/>
      <c r="J21" s="120"/>
    </row>
    <row r="22" spans="2:12" x14ac:dyDescent="0.25"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</row>
    <row r="23" spans="2:12" ht="26.25" x14ac:dyDescent="0.25">
      <c r="B23" s="119" t="s">
        <v>62</v>
      </c>
      <c r="C23" s="125"/>
      <c r="D23" s="125"/>
      <c r="E23" s="125"/>
      <c r="F23" s="125"/>
      <c r="G23" s="125"/>
      <c r="I23" s="125"/>
      <c r="J23" s="125"/>
      <c r="K23" s="125"/>
      <c r="L23" s="125"/>
    </row>
    <row r="24" spans="2:12" ht="15.75" thickBot="1" x14ac:dyDescent="0.3"/>
    <row r="25" spans="2:12" ht="18.75" x14ac:dyDescent="0.25">
      <c r="B25" s="33" t="s">
        <v>48</v>
      </c>
      <c r="C25" s="34"/>
      <c r="D25" s="35"/>
      <c r="E25" s="62" t="s">
        <v>47</v>
      </c>
      <c r="F25" s="34"/>
      <c r="G25" s="35"/>
      <c r="I25" s="126"/>
    </row>
    <row r="26" spans="2:12" ht="18.75" x14ac:dyDescent="0.25">
      <c r="B26" s="451"/>
      <c r="C26" s="452"/>
      <c r="D26" s="453"/>
      <c r="E26" s="451"/>
      <c r="F26" s="452"/>
      <c r="G26" s="453"/>
      <c r="I26" s="126"/>
    </row>
    <row r="27" spans="2:12" ht="18.75" x14ac:dyDescent="0.25">
      <c r="B27" s="451"/>
      <c r="C27" s="452"/>
      <c r="D27" s="453"/>
      <c r="E27" s="451"/>
      <c r="F27" s="452"/>
      <c r="G27" s="453"/>
      <c r="I27" s="127"/>
    </row>
    <row r="28" spans="2:12" ht="18.75" x14ac:dyDescent="0.25">
      <c r="B28" s="451"/>
      <c r="C28" s="452"/>
      <c r="D28" s="453"/>
      <c r="E28" s="451"/>
      <c r="F28" s="452"/>
      <c r="G28" s="453"/>
      <c r="I28" s="126"/>
    </row>
    <row r="29" spans="2:12" ht="18.75" x14ac:dyDescent="0.25">
      <c r="B29" s="451"/>
      <c r="C29" s="452"/>
      <c r="D29" s="453"/>
      <c r="E29" s="451"/>
      <c r="F29" s="452"/>
      <c r="G29" s="453"/>
      <c r="I29" s="126"/>
    </row>
    <row r="30" spans="2:12" ht="18.75" x14ac:dyDescent="0.25">
      <c r="B30" s="451"/>
      <c r="C30" s="452"/>
      <c r="D30" s="453"/>
      <c r="E30" s="451"/>
      <c r="F30" s="452"/>
      <c r="G30" s="453"/>
      <c r="I30" s="126"/>
    </row>
    <row r="31" spans="2:12" ht="19.5" thickBot="1" x14ac:dyDescent="0.3">
      <c r="B31" s="478"/>
      <c r="C31" s="479"/>
      <c r="D31" s="480"/>
      <c r="E31" s="478"/>
      <c r="F31" s="479"/>
      <c r="G31" s="480"/>
      <c r="I31" s="126"/>
    </row>
    <row r="32" spans="2:12" ht="19.5" thickBot="1" x14ac:dyDescent="0.3">
      <c r="B32" s="126"/>
      <c r="C32" s="126"/>
      <c r="D32" s="126"/>
      <c r="E32" s="126"/>
      <c r="F32" s="126"/>
      <c r="G32" s="126"/>
      <c r="I32" s="126"/>
    </row>
    <row r="33" spans="2:12" ht="19.5" thickBot="1" x14ac:dyDescent="0.3">
      <c r="B33" s="5" t="s">
        <v>49</v>
      </c>
      <c r="C33" s="36"/>
      <c r="D33" s="36"/>
      <c r="E33" s="36"/>
      <c r="F33" s="36"/>
      <c r="G33" s="37"/>
      <c r="I33" s="126"/>
    </row>
    <row r="34" spans="2:12" ht="18.75" x14ac:dyDescent="0.25">
      <c r="B34" s="97"/>
      <c r="C34" s="149"/>
      <c r="D34" s="149"/>
      <c r="E34" s="149"/>
      <c r="F34" s="149"/>
      <c r="G34" s="150"/>
      <c r="I34" s="126"/>
    </row>
    <row r="35" spans="2:12" ht="18.75" x14ac:dyDescent="0.25">
      <c r="B35" s="67"/>
      <c r="C35" s="151"/>
      <c r="D35" s="151"/>
      <c r="E35" s="151"/>
      <c r="F35" s="151"/>
      <c r="G35" s="152"/>
      <c r="I35" s="126"/>
    </row>
    <row r="36" spans="2:12" ht="18.75" x14ac:dyDescent="0.25">
      <c r="B36" s="67"/>
      <c r="C36" s="151"/>
      <c r="D36" s="151"/>
      <c r="E36" s="151"/>
      <c r="F36" s="151"/>
      <c r="G36" s="152"/>
      <c r="I36" s="126"/>
    </row>
    <row r="37" spans="2:12" ht="18.75" x14ac:dyDescent="0.25">
      <c r="B37" s="67"/>
      <c r="C37" s="151"/>
      <c r="D37" s="151"/>
      <c r="E37" s="151"/>
      <c r="F37" s="151"/>
      <c r="G37" s="152"/>
      <c r="I37" s="126"/>
    </row>
    <row r="38" spans="2:12" ht="19.5" thickBot="1" x14ac:dyDescent="0.3">
      <c r="B38" s="153"/>
      <c r="C38" s="154"/>
      <c r="D38" s="154"/>
      <c r="E38" s="154"/>
      <c r="F38" s="154"/>
      <c r="G38" s="155"/>
      <c r="I38" s="126"/>
    </row>
    <row r="39" spans="2:12" ht="18.75" x14ac:dyDescent="0.25">
      <c r="B39" s="126"/>
      <c r="C39" s="126"/>
      <c r="D39" s="126"/>
      <c r="E39" s="126"/>
      <c r="F39" s="126"/>
      <c r="G39" s="126"/>
      <c r="I39" s="126"/>
    </row>
    <row r="40" spans="2:12" ht="21" customHeight="1" x14ac:dyDescent="0.25">
      <c r="B40" s="119" t="s">
        <v>61</v>
      </c>
      <c r="C40" s="125"/>
      <c r="D40" s="125"/>
      <c r="E40" s="125"/>
      <c r="F40" s="125"/>
      <c r="G40" s="125"/>
      <c r="H40" s="125"/>
      <c r="I40" s="125"/>
      <c r="J40" s="125"/>
      <c r="K40" s="125"/>
      <c r="L40" s="125"/>
    </row>
    <row r="41" spans="2:12" ht="21" customHeight="1" x14ac:dyDescent="0.25">
      <c r="B41" s="129"/>
      <c r="C41" s="125"/>
      <c r="D41" s="125"/>
      <c r="E41" s="125"/>
      <c r="F41" s="125"/>
      <c r="G41" s="125"/>
      <c r="H41" s="125"/>
      <c r="I41" s="125"/>
      <c r="J41" s="125"/>
      <c r="K41" s="125"/>
      <c r="L41" s="125"/>
    </row>
    <row r="42" spans="2:12" ht="23.25" x14ac:dyDescent="0.25">
      <c r="B42" s="130" t="s">
        <v>57</v>
      </c>
      <c r="C42" s="128"/>
      <c r="D42" s="128"/>
      <c r="E42" s="128"/>
      <c r="F42" s="128"/>
      <c r="G42" s="128"/>
      <c r="H42" s="128"/>
      <c r="I42" s="125"/>
      <c r="J42" s="125"/>
      <c r="K42" s="125"/>
      <c r="L42" s="125"/>
    </row>
    <row r="43" spans="2:12" ht="19.5" thickBot="1" x14ac:dyDescent="0.3">
      <c r="B43" s="122"/>
      <c r="C43" s="128"/>
      <c r="D43" s="128"/>
      <c r="E43" s="128"/>
      <c r="F43" s="128"/>
      <c r="G43" s="128"/>
      <c r="H43" s="128"/>
      <c r="I43" s="125"/>
      <c r="J43" s="125"/>
      <c r="K43" s="125"/>
      <c r="L43" s="125"/>
    </row>
    <row r="44" spans="2:12" ht="19.5" thickBot="1" x14ac:dyDescent="0.3">
      <c r="B44" s="473" t="s">
        <v>58</v>
      </c>
      <c r="C44" s="474"/>
      <c r="D44" s="474"/>
      <c r="E44" s="474"/>
      <c r="F44" s="474"/>
      <c r="G44" s="474"/>
      <c r="H44" s="474"/>
      <c r="I44" s="475"/>
      <c r="J44" s="125"/>
      <c r="K44" s="125"/>
      <c r="L44" s="125"/>
    </row>
    <row r="45" spans="2:12" ht="43.5" customHeight="1" x14ac:dyDescent="0.25">
      <c r="B45" s="528" t="s">
        <v>212</v>
      </c>
      <c r="C45" s="529"/>
      <c r="D45" s="529"/>
      <c r="E45" s="529"/>
      <c r="F45" s="529"/>
      <c r="G45" s="529"/>
      <c r="H45" s="529"/>
      <c r="I45" s="530"/>
      <c r="J45" s="125"/>
      <c r="K45" s="125"/>
      <c r="L45" s="125"/>
    </row>
    <row r="46" spans="2:12" ht="14.45" customHeight="1" x14ac:dyDescent="0.25">
      <c r="B46" s="101"/>
      <c r="C46" s="102"/>
      <c r="D46" s="102"/>
      <c r="E46" s="102"/>
      <c r="F46" s="102"/>
      <c r="G46" s="102"/>
      <c r="H46" s="102"/>
      <c r="I46" s="103"/>
      <c r="J46" s="125"/>
      <c r="K46" s="125"/>
      <c r="L46" s="125"/>
    </row>
    <row r="47" spans="2:12" ht="14.45" customHeight="1" x14ac:dyDescent="0.25">
      <c r="B47" s="101"/>
      <c r="C47" s="102"/>
      <c r="D47" s="102"/>
      <c r="E47" s="102"/>
      <c r="F47" s="102"/>
      <c r="G47" s="102"/>
      <c r="H47" s="102"/>
      <c r="I47" s="103"/>
      <c r="J47" s="125"/>
      <c r="K47" s="125"/>
      <c r="L47" s="125"/>
    </row>
    <row r="48" spans="2:12" ht="14.45" customHeight="1" x14ac:dyDescent="0.25">
      <c r="B48" s="101"/>
      <c r="C48" s="102"/>
      <c r="D48" s="102"/>
      <c r="E48" s="102"/>
      <c r="F48" s="102"/>
      <c r="G48" s="102"/>
      <c r="H48" s="102"/>
      <c r="I48" s="103"/>
      <c r="J48" s="125"/>
      <c r="K48" s="125"/>
      <c r="L48" s="125"/>
    </row>
    <row r="49" spans="2:12" ht="21" customHeight="1" thickBot="1" x14ac:dyDescent="0.3">
      <c r="B49" s="104"/>
      <c r="C49" s="105"/>
      <c r="D49" s="105"/>
      <c r="E49" s="105"/>
      <c r="F49" s="105"/>
      <c r="G49" s="105"/>
      <c r="H49" s="105"/>
      <c r="I49" s="106"/>
      <c r="J49" s="125"/>
      <c r="K49" s="125"/>
      <c r="L49" s="125"/>
    </row>
    <row r="50" spans="2:12" ht="21" x14ac:dyDescent="0.25">
      <c r="B50" s="129"/>
      <c r="C50" s="125"/>
      <c r="D50" s="125"/>
      <c r="E50" s="125"/>
      <c r="F50" s="125"/>
      <c r="G50" s="125"/>
      <c r="H50" s="125"/>
      <c r="I50" s="125"/>
      <c r="J50" s="125"/>
      <c r="K50" s="125"/>
      <c r="L50" s="125"/>
    </row>
    <row r="51" spans="2:12" ht="39.6" customHeight="1" x14ac:dyDescent="0.25">
      <c r="B51" s="130" t="s">
        <v>46</v>
      </c>
      <c r="C51" s="128"/>
      <c r="E51" s="126"/>
      <c r="F51" s="128"/>
      <c r="G51" s="128"/>
      <c r="H51" s="128"/>
      <c r="I51" s="128"/>
      <c r="J51" s="125"/>
      <c r="K51" s="125"/>
      <c r="L51" s="125"/>
    </row>
    <row r="52" spans="2:12" ht="19.5" thickBot="1" x14ac:dyDescent="0.3">
      <c r="B52" s="131"/>
      <c r="C52" s="128"/>
      <c r="D52" s="128"/>
      <c r="E52" s="128"/>
      <c r="F52" s="128"/>
      <c r="G52" s="128"/>
      <c r="H52" s="128"/>
      <c r="I52" s="128"/>
      <c r="J52" s="125"/>
      <c r="K52" s="125"/>
      <c r="L52" s="125"/>
    </row>
    <row r="53" spans="2:12" ht="37.5" x14ac:dyDescent="0.25">
      <c r="B53" s="128"/>
      <c r="C53" s="128"/>
      <c r="D53" s="77" t="s">
        <v>21</v>
      </c>
      <c r="E53" s="78" t="s">
        <v>22</v>
      </c>
      <c r="F53" s="79" t="s">
        <v>23</v>
      </c>
      <c r="G53" s="80" t="s">
        <v>24</v>
      </c>
      <c r="H53" s="132"/>
      <c r="I53" s="128"/>
      <c r="J53" s="125"/>
      <c r="K53" s="125"/>
      <c r="L53" s="125"/>
    </row>
    <row r="54" spans="2:12" ht="38.25" thickBot="1" x14ac:dyDescent="0.3">
      <c r="B54" s="128"/>
      <c r="C54" s="128"/>
      <c r="D54" s="81" t="s">
        <v>4</v>
      </c>
      <c r="E54" s="82" t="s">
        <v>3</v>
      </c>
      <c r="F54" s="83" t="s">
        <v>5</v>
      </c>
      <c r="G54" s="84" t="s">
        <v>6</v>
      </c>
      <c r="H54" s="132"/>
      <c r="I54" s="128"/>
      <c r="J54" s="125"/>
      <c r="K54" s="125"/>
      <c r="L54" s="125"/>
    </row>
    <row r="55" spans="2:12" ht="19.5" thickBot="1" x14ac:dyDescent="0.3">
      <c r="B55" s="128"/>
      <c r="C55" s="128"/>
      <c r="D55" s="128"/>
      <c r="E55" s="128"/>
      <c r="F55" s="128"/>
      <c r="G55" s="128"/>
      <c r="H55" s="128"/>
      <c r="I55" s="128"/>
      <c r="J55" s="125"/>
      <c r="K55" s="125"/>
      <c r="L55" s="125"/>
    </row>
    <row r="56" spans="2:12" ht="34.9" customHeight="1" x14ac:dyDescent="0.25">
      <c r="B56" s="18" t="s">
        <v>7</v>
      </c>
      <c r="C56" s="58" t="s">
        <v>56</v>
      </c>
      <c r="D56" s="43" t="s">
        <v>8</v>
      </c>
      <c r="E56" s="45" t="s">
        <v>2</v>
      </c>
      <c r="F56" s="47" t="s">
        <v>9</v>
      </c>
      <c r="G56" s="40" t="s">
        <v>10</v>
      </c>
      <c r="H56" s="40" t="s">
        <v>51</v>
      </c>
      <c r="I56" s="53" t="s">
        <v>11</v>
      </c>
      <c r="J56" s="125"/>
      <c r="K56" s="125"/>
      <c r="L56" s="125"/>
    </row>
    <row r="57" spans="2:12" ht="40.9" customHeight="1" x14ac:dyDescent="0.25">
      <c r="B57" s="2"/>
      <c r="C57" s="59">
        <f>SUM(C58:C59)</f>
        <v>7</v>
      </c>
      <c r="D57" s="44" t="s">
        <v>12</v>
      </c>
      <c r="E57" s="46" t="s">
        <v>13</v>
      </c>
      <c r="F57" s="48" t="s">
        <v>14</v>
      </c>
      <c r="G57" s="41" t="s">
        <v>15</v>
      </c>
      <c r="H57" s="41" t="s">
        <v>53</v>
      </c>
      <c r="I57" s="54"/>
      <c r="J57" s="125"/>
      <c r="K57" s="125"/>
      <c r="L57" s="125"/>
    </row>
    <row r="58" spans="2:12" ht="37.5" x14ac:dyDescent="0.25">
      <c r="B58" s="23" t="s">
        <v>142</v>
      </c>
      <c r="C58" s="24">
        <v>4</v>
      </c>
      <c r="D58" s="85">
        <v>3</v>
      </c>
      <c r="E58" s="85"/>
      <c r="F58" s="85"/>
      <c r="G58" s="85"/>
      <c r="H58" s="85"/>
      <c r="I58" s="55">
        <f>IF(COUNTBLANK(D58:H58)=4,SUM(D58:G58)*C58,"veuillez entrer une valeur")</f>
        <v>12</v>
      </c>
      <c r="J58" s="125"/>
      <c r="L58" s="125"/>
    </row>
    <row r="59" spans="2:12" ht="39" customHeight="1" thickBot="1" x14ac:dyDescent="0.3">
      <c r="B59" s="25" t="s">
        <v>16</v>
      </c>
      <c r="C59" s="26">
        <v>3</v>
      </c>
      <c r="D59" s="86"/>
      <c r="E59" s="86">
        <v>2</v>
      </c>
      <c r="F59" s="86"/>
      <c r="G59" s="86"/>
      <c r="H59" s="86"/>
      <c r="I59" s="56">
        <f>IF(COUNTBLANK(D59:H59)=4,SUM(D59:G59)*C59,"veuillez entrer une valeur")</f>
        <v>6</v>
      </c>
      <c r="J59" s="125"/>
      <c r="K59" s="125"/>
      <c r="L59" s="125"/>
    </row>
    <row r="60" spans="2:12" ht="19.5" thickBot="1" x14ac:dyDescent="0.3">
      <c r="B60" s="30" t="s">
        <v>50</v>
      </c>
      <c r="C60" s="1">
        <f>3*C57-IF(H58="x",3*C58,0)-IF(H59="x",3*C59,0)</f>
        <v>21</v>
      </c>
      <c r="D60" s="27"/>
      <c r="E60" s="27"/>
      <c r="F60" s="28"/>
      <c r="G60" s="29" t="s">
        <v>25</v>
      </c>
      <c r="H60" s="29"/>
      <c r="I60" s="52">
        <f>SUM(I58:I59)</f>
        <v>18</v>
      </c>
      <c r="J60" s="125"/>
      <c r="K60" s="125"/>
      <c r="L60" s="125"/>
    </row>
    <row r="61" spans="2:12" ht="15.75" thickBot="1" x14ac:dyDescent="0.3"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</row>
    <row r="62" spans="2:12" ht="37.5" x14ac:dyDescent="0.25">
      <c r="B62" s="18" t="s">
        <v>17</v>
      </c>
      <c r="C62" s="60" t="s">
        <v>56</v>
      </c>
      <c r="D62" s="14" t="s">
        <v>8</v>
      </c>
      <c r="E62" s="15" t="s">
        <v>2</v>
      </c>
      <c r="F62" s="16" t="s">
        <v>9</v>
      </c>
      <c r="G62" s="38" t="s">
        <v>10</v>
      </c>
      <c r="H62" s="40" t="s">
        <v>51</v>
      </c>
      <c r="I62" s="53" t="s">
        <v>11</v>
      </c>
      <c r="J62" s="125"/>
      <c r="K62" s="125"/>
      <c r="L62" s="125"/>
    </row>
    <row r="63" spans="2:12" ht="37.5" x14ac:dyDescent="0.25">
      <c r="B63" s="2"/>
      <c r="C63" s="61">
        <f>SUM(C64:C66)</f>
        <v>6</v>
      </c>
      <c r="D63" s="19" t="s">
        <v>12</v>
      </c>
      <c r="E63" s="20" t="s">
        <v>13</v>
      </c>
      <c r="F63" s="21" t="s">
        <v>14</v>
      </c>
      <c r="G63" s="39" t="s">
        <v>15</v>
      </c>
      <c r="H63" s="42" t="s">
        <v>54</v>
      </c>
      <c r="I63" s="57"/>
      <c r="J63" s="125"/>
      <c r="K63" s="125"/>
      <c r="L63" s="125"/>
    </row>
    <row r="64" spans="2:12" ht="18.75" x14ac:dyDescent="0.25">
      <c r="B64" s="23" t="s">
        <v>18</v>
      </c>
      <c r="C64" s="24">
        <v>3</v>
      </c>
      <c r="D64" s="87">
        <v>3</v>
      </c>
      <c r="E64" s="87"/>
      <c r="F64" s="87"/>
      <c r="G64" s="87"/>
      <c r="H64" s="88"/>
      <c r="I64" s="55">
        <f>IF(COUNTBLANK(D64:H64)=4,SUM(D64:G64)*C64,"veuillez entrer une valeur")</f>
        <v>9</v>
      </c>
      <c r="J64" s="125"/>
      <c r="K64" s="125"/>
      <c r="L64" s="125"/>
    </row>
    <row r="65" spans="2:12" ht="18.75" x14ac:dyDescent="0.25">
      <c r="B65" s="23" t="s">
        <v>42</v>
      </c>
      <c r="C65" s="24">
        <v>2</v>
      </c>
      <c r="D65" s="87"/>
      <c r="E65" s="87"/>
      <c r="F65" s="87">
        <v>1</v>
      </c>
      <c r="G65" s="87"/>
      <c r="H65" s="85"/>
      <c r="I65" s="55">
        <f>IF(COUNTBLANK(D65:H65)=4,SUM(D65:G65)*C65,"veuillez entrer une valeur")</f>
        <v>2</v>
      </c>
      <c r="J65" s="125"/>
      <c r="K65" s="125"/>
      <c r="L65" s="125"/>
    </row>
    <row r="66" spans="2:12" ht="38.25" thickBot="1" x14ac:dyDescent="0.3">
      <c r="B66" s="23" t="s">
        <v>19</v>
      </c>
      <c r="C66" s="24">
        <v>1</v>
      </c>
      <c r="D66" s="89">
        <v>3</v>
      </c>
      <c r="E66" s="89"/>
      <c r="F66" s="89"/>
      <c r="G66" s="89"/>
      <c r="H66" s="90"/>
      <c r="I66" s="56">
        <f>IF(COUNTBLANK(D66:H66)=4,SUM(D66:G66)*C66,"veuillez entrer une valeur")</f>
        <v>3</v>
      </c>
      <c r="J66" s="125"/>
      <c r="K66" s="125"/>
      <c r="L66" s="125"/>
    </row>
    <row r="67" spans="2:12" ht="19.5" thickBot="1" x14ac:dyDescent="0.3">
      <c r="B67" s="30" t="s">
        <v>50</v>
      </c>
      <c r="C67" s="1">
        <f>3*C63-IF(H64="x",3*C64,0)-IF(H65="x",3*C65,0)-IF(H66="x",3*C66,0)</f>
        <v>18</v>
      </c>
      <c r="D67" s="27"/>
      <c r="E67" s="27"/>
      <c r="F67" s="31"/>
      <c r="G67" s="32" t="s">
        <v>25</v>
      </c>
      <c r="H67" s="29"/>
      <c r="I67" s="52">
        <f>SUM(I64:I66)</f>
        <v>14</v>
      </c>
      <c r="J67" s="125"/>
      <c r="K67" s="125"/>
      <c r="L67" s="125"/>
    </row>
    <row r="68" spans="2:12" ht="18.600000000000001" customHeight="1" thickBot="1" x14ac:dyDescent="0.3">
      <c r="B68" s="128"/>
      <c r="C68" s="128"/>
      <c r="D68" s="128"/>
      <c r="E68" s="128"/>
      <c r="F68" s="128"/>
      <c r="G68" s="128"/>
      <c r="H68" s="128"/>
      <c r="I68" s="128"/>
      <c r="J68" s="125"/>
      <c r="K68" s="125"/>
      <c r="L68" s="125"/>
    </row>
    <row r="69" spans="2:12" ht="29.45" customHeight="1" x14ac:dyDescent="0.25">
      <c r="B69" s="18" t="s">
        <v>20</v>
      </c>
      <c r="C69" s="60" t="s">
        <v>56</v>
      </c>
      <c r="D69" s="14" t="s">
        <v>8</v>
      </c>
      <c r="E69" s="15" t="s">
        <v>2</v>
      </c>
      <c r="F69" s="16" t="s">
        <v>9</v>
      </c>
      <c r="G69" s="17" t="s">
        <v>10</v>
      </c>
      <c r="H69" s="40" t="s">
        <v>51</v>
      </c>
      <c r="I69" s="53" t="s">
        <v>11</v>
      </c>
      <c r="J69" s="125"/>
      <c r="K69" s="125"/>
      <c r="L69" s="125"/>
    </row>
    <row r="70" spans="2:12" ht="37.5" x14ac:dyDescent="0.25">
      <c r="B70" s="2"/>
      <c r="C70" s="61">
        <f>SUM(C71:C73)</f>
        <v>4</v>
      </c>
      <c r="D70" s="19" t="s">
        <v>12</v>
      </c>
      <c r="E70" s="20" t="s">
        <v>13</v>
      </c>
      <c r="F70" s="21" t="s">
        <v>14</v>
      </c>
      <c r="G70" s="22" t="s">
        <v>15</v>
      </c>
      <c r="H70" s="42" t="s">
        <v>55</v>
      </c>
      <c r="I70" s="57"/>
      <c r="J70" s="125"/>
      <c r="K70" s="125"/>
      <c r="L70" s="125"/>
    </row>
    <row r="71" spans="2:12" ht="56.25" x14ac:dyDescent="0.25">
      <c r="B71" s="23" t="s">
        <v>143</v>
      </c>
      <c r="C71" s="24">
        <v>2</v>
      </c>
      <c r="D71" s="87"/>
      <c r="E71" s="87"/>
      <c r="F71" s="87">
        <v>1</v>
      </c>
      <c r="G71" s="87"/>
      <c r="H71" s="88"/>
      <c r="I71" s="55">
        <f>IF(COUNTBLANK(D71:H71)=4,SUM(D71:G71)*C71,"veuillez entrer une valeur")</f>
        <v>2</v>
      </c>
      <c r="J71" s="125"/>
      <c r="K71" s="125"/>
      <c r="L71" s="125"/>
    </row>
    <row r="72" spans="2:12" ht="75" x14ac:dyDescent="0.25">
      <c r="B72" s="23" t="s">
        <v>144</v>
      </c>
      <c r="C72" s="24">
        <v>1</v>
      </c>
      <c r="D72" s="87"/>
      <c r="E72" s="87">
        <v>2</v>
      </c>
      <c r="F72" s="87"/>
      <c r="G72" s="87"/>
      <c r="H72" s="85"/>
      <c r="I72" s="55">
        <f>IF(COUNTBLANK(D72:H72)=4,SUM(D72:G72)*C72,"veuillez entrer une valeur")</f>
        <v>2</v>
      </c>
      <c r="J72" s="125"/>
      <c r="K72" s="125"/>
      <c r="L72" s="125"/>
    </row>
    <row r="73" spans="2:12" ht="122.25" customHeight="1" thickBot="1" x14ac:dyDescent="0.3">
      <c r="B73" s="23" t="s">
        <v>145</v>
      </c>
      <c r="C73" s="24">
        <v>1</v>
      </c>
      <c r="D73" s="89"/>
      <c r="E73" s="89">
        <v>2</v>
      </c>
      <c r="F73" s="89"/>
      <c r="G73" s="89"/>
      <c r="H73" s="90"/>
      <c r="I73" s="56">
        <f>IF(COUNTBLANK(D73:H73)=4,SUM(D73:G73)*C73,"veuillez entrer une valeur")</f>
        <v>2</v>
      </c>
      <c r="J73" s="125"/>
      <c r="K73" s="125"/>
      <c r="L73" s="125"/>
    </row>
    <row r="74" spans="2:12" ht="19.5" thickBot="1" x14ac:dyDescent="0.3">
      <c r="B74" s="30" t="s">
        <v>50</v>
      </c>
      <c r="C74" s="1">
        <f>3*C70-IF(H71="x",3*C71,0)-IF(H72="x",3*C72,0)-IF(H73="x",3*C73,0)</f>
        <v>12</v>
      </c>
      <c r="D74" s="27"/>
      <c r="E74" s="27"/>
      <c r="F74" s="31"/>
      <c r="G74" s="32" t="s">
        <v>25</v>
      </c>
      <c r="H74" s="29"/>
      <c r="I74" s="52">
        <f>SUM(I71:I73)</f>
        <v>6</v>
      </c>
      <c r="J74" s="125"/>
      <c r="K74" s="125"/>
      <c r="L74" s="125"/>
    </row>
    <row r="75" spans="2:12" ht="19.5" thickBot="1" x14ac:dyDescent="0.3">
      <c r="B75" s="128"/>
      <c r="C75" s="128"/>
      <c r="D75" s="128"/>
      <c r="E75" s="128"/>
      <c r="F75" s="128"/>
      <c r="G75" s="128"/>
      <c r="H75" s="128"/>
      <c r="I75" s="128"/>
      <c r="J75" s="125"/>
      <c r="K75" s="125"/>
      <c r="L75" s="125"/>
    </row>
    <row r="76" spans="2:12" ht="39" customHeight="1" x14ac:dyDescent="0.25">
      <c r="B76" s="49" t="s">
        <v>52</v>
      </c>
      <c r="C76" s="75">
        <f>SUM(C60+C67+C74)</f>
        <v>51</v>
      </c>
      <c r="D76" s="50">
        <f>SUM(I74+I67+I60)</f>
        <v>38</v>
      </c>
      <c r="E76" s="128"/>
      <c r="F76" s="128"/>
      <c r="G76" s="128"/>
      <c r="H76" s="128"/>
      <c r="I76" s="128"/>
      <c r="J76" s="125"/>
      <c r="K76" s="125"/>
      <c r="L76" s="125"/>
    </row>
    <row r="77" spans="2:12" ht="19.5" thickBot="1" x14ac:dyDescent="0.3">
      <c r="B77" s="476" t="s">
        <v>60</v>
      </c>
      <c r="C77" s="477"/>
      <c r="D77" s="51">
        <f>(D76/C76)*20</f>
        <v>14.901960784313726</v>
      </c>
      <c r="E77" s="128"/>
      <c r="F77" s="128"/>
      <c r="G77" s="128"/>
      <c r="H77" s="128"/>
      <c r="I77" s="128"/>
      <c r="J77" s="125"/>
      <c r="K77" s="125"/>
      <c r="L77" s="125"/>
    </row>
    <row r="78" spans="2:12" ht="18.75" x14ac:dyDescent="0.25">
      <c r="B78" s="126"/>
      <c r="C78" s="132"/>
      <c r="D78" s="128"/>
      <c r="E78" s="128"/>
      <c r="F78" s="128"/>
      <c r="G78" s="128"/>
      <c r="H78" s="128"/>
      <c r="I78" s="128"/>
      <c r="J78" s="125"/>
      <c r="K78" s="125"/>
      <c r="L78" s="125"/>
    </row>
    <row r="80" spans="2:12" ht="26.25" x14ac:dyDescent="0.25">
      <c r="B80" s="119" t="s">
        <v>63</v>
      </c>
      <c r="C80" s="125"/>
      <c r="D80" s="125"/>
      <c r="E80" s="125"/>
      <c r="F80" s="125"/>
      <c r="G80" s="125"/>
      <c r="H80" s="125"/>
      <c r="I80" s="125"/>
      <c r="J80" s="125"/>
      <c r="K80" s="125"/>
      <c r="L80" s="125"/>
    </row>
    <row r="81" spans="2:20" ht="15.75" thickBot="1" x14ac:dyDescent="0.3">
      <c r="B81" s="125"/>
      <c r="C81" s="125"/>
      <c r="D81" s="125"/>
      <c r="E81" s="125"/>
      <c r="F81" s="125"/>
      <c r="G81" s="125"/>
      <c r="H81" s="125"/>
      <c r="I81" s="125"/>
      <c r="J81" s="125"/>
      <c r="K81" s="125"/>
      <c r="L81" s="125"/>
    </row>
    <row r="82" spans="2:20" ht="43.15" customHeight="1" thickBot="1" x14ac:dyDescent="0.3">
      <c r="B82" s="133"/>
      <c r="C82" s="464" t="s">
        <v>65</v>
      </c>
      <c r="D82" s="465"/>
      <c r="E82" s="466"/>
      <c r="F82" s="464" t="s">
        <v>67</v>
      </c>
      <c r="G82" s="465"/>
      <c r="H82" s="466"/>
      <c r="I82" s="464" t="s">
        <v>68</v>
      </c>
      <c r="J82" s="465"/>
      <c r="K82" s="466"/>
      <c r="L82" s="464" t="s">
        <v>69</v>
      </c>
      <c r="M82" s="465"/>
      <c r="N82" s="466"/>
      <c r="O82" s="464" t="s">
        <v>70</v>
      </c>
      <c r="P82" s="465"/>
      <c r="Q82" s="466"/>
      <c r="R82" s="464" t="s">
        <v>372</v>
      </c>
      <c r="S82" s="465"/>
      <c r="T82" s="466"/>
    </row>
    <row r="83" spans="2:20" ht="43.15" customHeight="1" x14ac:dyDescent="0.25">
      <c r="B83" s="71" t="s">
        <v>64</v>
      </c>
      <c r="C83" s="467">
        <v>43222</v>
      </c>
      <c r="D83" s="510"/>
      <c r="E83" s="511"/>
      <c r="F83" s="470">
        <v>43587</v>
      </c>
      <c r="G83" s="471"/>
      <c r="H83" s="472"/>
      <c r="I83" s="470">
        <v>43953</v>
      </c>
      <c r="J83" s="471"/>
      <c r="K83" s="472"/>
      <c r="L83" s="470">
        <f>DATE(YEAR(C84)+3,MONTH(C84),DAY(C84))</f>
        <v>44332</v>
      </c>
      <c r="M83" s="471"/>
      <c r="N83" s="472"/>
      <c r="O83" s="454">
        <v>44772</v>
      </c>
      <c r="P83" s="452"/>
      <c r="Q83" s="453"/>
      <c r="R83" s="454">
        <v>45137</v>
      </c>
      <c r="S83" s="452"/>
      <c r="T83" s="453"/>
    </row>
    <row r="84" spans="2:20" ht="18.75" x14ac:dyDescent="0.25">
      <c r="B84" s="73" t="s">
        <v>26</v>
      </c>
      <c r="C84" s="454">
        <v>43236</v>
      </c>
      <c r="D84" s="452"/>
      <c r="E84" s="453"/>
      <c r="F84" s="454">
        <v>43586</v>
      </c>
      <c r="G84" s="452"/>
      <c r="H84" s="453"/>
      <c r="I84" s="454">
        <v>43953</v>
      </c>
      <c r="J84" s="452"/>
      <c r="K84" s="453"/>
      <c r="L84" s="454" t="s">
        <v>358</v>
      </c>
      <c r="M84" s="452"/>
      <c r="N84" s="453"/>
      <c r="O84" s="454">
        <v>44767</v>
      </c>
      <c r="P84" s="452"/>
      <c r="Q84" s="453"/>
      <c r="R84" s="451"/>
      <c r="S84" s="452"/>
      <c r="T84" s="453"/>
    </row>
    <row r="85" spans="2:20" ht="18.75" x14ac:dyDescent="0.25">
      <c r="B85" s="72" t="s">
        <v>27</v>
      </c>
      <c r="C85" s="541">
        <v>12.54</v>
      </c>
      <c r="D85" s="542"/>
      <c r="E85" s="543"/>
      <c r="F85" s="451">
        <v>13.72</v>
      </c>
      <c r="G85" s="452"/>
      <c r="H85" s="453"/>
      <c r="I85" s="451">
        <v>11.76</v>
      </c>
      <c r="J85" s="452"/>
      <c r="K85" s="453"/>
      <c r="L85" s="461">
        <v>13.33</v>
      </c>
      <c r="M85" s="462"/>
      <c r="N85" s="463"/>
      <c r="O85" s="461">
        <f>D77</f>
        <v>14.901960784313726</v>
      </c>
      <c r="P85" s="462"/>
      <c r="Q85" s="463"/>
      <c r="R85" s="451"/>
      <c r="S85" s="452"/>
      <c r="T85" s="453"/>
    </row>
    <row r="86" spans="2:20" ht="78" customHeight="1" x14ac:dyDescent="0.25">
      <c r="B86" s="73" t="s">
        <v>43</v>
      </c>
      <c r="C86" s="512"/>
      <c r="D86" s="513"/>
      <c r="E86" s="514"/>
      <c r="F86" s="451"/>
      <c r="G86" s="452"/>
      <c r="H86" s="453"/>
      <c r="I86" s="451"/>
      <c r="J86" s="452"/>
      <c r="K86" s="453"/>
      <c r="L86" s="451"/>
      <c r="M86" s="452"/>
      <c r="N86" s="453"/>
      <c r="O86" s="451"/>
      <c r="P86" s="452"/>
      <c r="Q86" s="453"/>
      <c r="R86" s="451"/>
      <c r="S86" s="452"/>
      <c r="T86" s="453"/>
    </row>
    <row r="87" spans="2:20" ht="21" customHeight="1" x14ac:dyDescent="0.25">
      <c r="B87" s="136"/>
      <c r="C87" s="125"/>
      <c r="D87" s="125"/>
      <c r="E87" s="125"/>
      <c r="F87" s="125"/>
      <c r="G87" s="125"/>
      <c r="H87" s="125"/>
      <c r="I87" s="125"/>
      <c r="J87" s="125"/>
      <c r="K87" s="125"/>
      <c r="L87" s="125"/>
    </row>
  </sheetData>
  <mergeCells count="63">
    <mergeCell ref="C4:I4"/>
    <mergeCell ref="C6:E6"/>
    <mergeCell ref="G6:I6"/>
    <mergeCell ref="B9:C9"/>
    <mergeCell ref="F9:I10"/>
    <mergeCell ref="B10:C10"/>
    <mergeCell ref="E13:F13"/>
    <mergeCell ref="H13:I13"/>
    <mergeCell ref="C14:I14"/>
    <mergeCell ref="C15:I15"/>
    <mergeCell ref="C18:E18"/>
    <mergeCell ref="G18:I18"/>
    <mergeCell ref="C19:E19"/>
    <mergeCell ref="G19:I19"/>
    <mergeCell ref="C20:E20"/>
    <mergeCell ref="G20:I20"/>
    <mergeCell ref="C21:E21"/>
    <mergeCell ref="G21:I21"/>
    <mergeCell ref="B26:D26"/>
    <mergeCell ref="E26:G26"/>
    <mergeCell ref="B27:D27"/>
    <mergeCell ref="E27:G27"/>
    <mergeCell ref="B28:D28"/>
    <mergeCell ref="E28:G28"/>
    <mergeCell ref="B29:D29"/>
    <mergeCell ref="E29:G29"/>
    <mergeCell ref="B30:D30"/>
    <mergeCell ref="E30:G30"/>
    <mergeCell ref="B31:D31"/>
    <mergeCell ref="E31:G31"/>
    <mergeCell ref="B44:I44"/>
    <mergeCell ref="B77:C77"/>
    <mergeCell ref="C82:E82"/>
    <mergeCell ref="F82:H82"/>
    <mergeCell ref="I82:K82"/>
    <mergeCell ref="B45:I45"/>
    <mergeCell ref="O82:Q82"/>
    <mergeCell ref="C83:E83"/>
    <mergeCell ref="F83:H83"/>
    <mergeCell ref="I83:K83"/>
    <mergeCell ref="L83:N83"/>
    <mergeCell ref="O83:Q83"/>
    <mergeCell ref="L82:N82"/>
    <mergeCell ref="C85:E85"/>
    <mergeCell ref="F85:H85"/>
    <mergeCell ref="I85:K85"/>
    <mergeCell ref="L85:N85"/>
    <mergeCell ref="O85:Q85"/>
    <mergeCell ref="C84:E84"/>
    <mergeCell ref="F84:H84"/>
    <mergeCell ref="I84:K84"/>
    <mergeCell ref="L84:N84"/>
    <mergeCell ref="O84:Q84"/>
    <mergeCell ref="C86:E86"/>
    <mergeCell ref="F86:H86"/>
    <mergeCell ref="I86:K86"/>
    <mergeCell ref="L86:N86"/>
    <mergeCell ref="O86:Q86"/>
    <mergeCell ref="R82:T82"/>
    <mergeCell ref="R83:T83"/>
    <mergeCell ref="R84:T84"/>
    <mergeCell ref="R85:T85"/>
    <mergeCell ref="R86:T86"/>
  </mergeCells>
  <conditionalFormatting sqref="I58:I59 I64:I66 I71:I73">
    <cfRule type="cellIs" dxfId="70" priority="5" operator="equal">
      <formula>"veuillez entrer une valeur"</formula>
    </cfRule>
  </conditionalFormatting>
  <conditionalFormatting sqref="C84:E84">
    <cfRule type="cellIs" dxfId="69" priority="2" operator="equal">
      <formula>"veuillez saisir ici une date"</formula>
    </cfRule>
  </conditionalFormatting>
  <dataValidations count="1">
    <dataValidation type="list" allowBlank="1" showInputMessage="1" showErrorMessage="1" sqref="C7:E7">
      <formula1>"Fournisseur,Prestataire de Service"</formula1>
    </dataValidation>
  </dataValidations>
  <pageMargins left="0.7" right="0.7" top="0.75" bottom="0.75" header="0.3" footer="0.3"/>
  <pageSetup paperSize="9" scale="5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T87"/>
  <sheetViews>
    <sheetView topLeftCell="B72" zoomScale="60" zoomScaleNormal="60" zoomScalePageLayoutView="27" workbookViewId="0">
      <selection activeCell="L64" sqref="L64"/>
    </sheetView>
  </sheetViews>
  <sheetFormatPr baseColWidth="10" defaultColWidth="11.42578125" defaultRowHeight="15" x14ac:dyDescent="0.25"/>
  <cols>
    <col min="1" max="1" width="6.28515625" style="286" customWidth="1"/>
    <col min="2" max="2" width="25.85546875" style="286" customWidth="1"/>
    <col min="3" max="3" width="17.5703125" style="286" customWidth="1"/>
    <col min="4" max="4" width="20.42578125" style="286" customWidth="1"/>
    <col min="5" max="5" width="17.7109375" style="286" customWidth="1"/>
    <col min="6" max="6" width="20.7109375" style="286" customWidth="1"/>
    <col min="7" max="8" width="18" style="286" customWidth="1"/>
    <col min="9" max="9" width="16.85546875" style="286" customWidth="1"/>
    <col min="10" max="10" width="17.42578125" style="286" customWidth="1"/>
    <col min="11" max="11" width="17.7109375" style="286" customWidth="1"/>
    <col min="12" max="12" width="17" style="286" customWidth="1"/>
    <col min="13" max="13" width="11.42578125" style="286"/>
    <col min="14" max="14" width="13.7109375" style="286" customWidth="1"/>
    <col min="15" max="15" width="15.85546875" style="286" customWidth="1"/>
    <col min="16" max="16" width="14.7109375" style="286" customWidth="1"/>
    <col min="17" max="17" width="16.7109375" style="286" customWidth="1"/>
    <col min="18" max="16384" width="11.42578125" style="286"/>
  </cols>
  <sheetData>
    <row r="2" spans="2:10" ht="24" customHeight="1" x14ac:dyDescent="0.25">
      <c r="B2" s="287" t="s">
        <v>37</v>
      </c>
      <c r="C2" s="288"/>
      <c r="D2" s="288"/>
      <c r="E2" s="288"/>
    </row>
    <row r="3" spans="2:10" ht="15.75" thickBot="1" x14ac:dyDescent="0.3">
      <c r="B3" s="289"/>
      <c r="C3" s="288"/>
      <c r="D3" s="288"/>
      <c r="E3" s="288"/>
    </row>
    <row r="4" spans="2:10" ht="31.9" customHeight="1" thickBot="1" x14ac:dyDescent="0.3">
      <c r="B4" s="244" t="s">
        <v>1</v>
      </c>
      <c r="C4" s="495" t="s">
        <v>401</v>
      </c>
      <c r="D4" s="496"/>
      <c r="E4" s="496"/>
      <c r="F4" s="496"/>
      <c r="G4" s="496"/>
      <c r="H4" s="496"/>
      <c r="I4" s="497"/>
      <c r="J4" s="270"/>
    </row>
    <row r="5" spans="2:10" ht="15.75" thickBot="1" x14ac:dyDescent="0.3"/>
    <row r="6" spans="2:10" ht="52.15" customHeight="1" thickBot="1" x14ac:dyDescent="0.3">
      <c r="B6" s="244" t="s">
        <v>66</v>
      </c>
      <c r="C6" s="498">
        <v>44813</v>
      </c>
      <c r="D6" s="499"/>
      <c r="E6" s="500"/>
      <c r="F6" s="285" t="s">
        <v>71</v>
      </c>
      <c r="G6" s="498">
        <v>44813</v>
      </c>
      <c r="H6" s="499"/>
      <c r="I6" s="500"/>
    </row>
    <row r="7" spans="2:10" ht="19.5" thickBot="1" x14ac:dyDescent="0.3">
      <c r="B7" s="290"/>
      <c r="C7" s="290"/>
      <c r="D7" s="290"/>
      <c r="E7" s="290"/>
      <c r="J7" s="288"/>
    </row>
    <row r="8" spans="2:10" ht="28.15" customHeight="1" thickBot="1" x14ac:dyDescent="0.3">
      <c r="B8" s="184" t="s">
        <v>28</v>
      </c>
      <c r="C8" s="185"/>
      <c r="D8" s="186"/>
      <c r="F8" s="184" t="s">
        <v>0</v>
      </c>
      <c r="G8" s="185"/>
      <c r="H8" s="185"/>
      <c r="I8" s="186"/>
      <c r="J8" s="302"/>
    </row>
    <row r="9" spans="2:10" ht="18.75" x14ac:dyDescent="0.25">
      <c r="B9" s="501" t="s">
        <v>29</v>
      </c>
      <c r="C9" s="502"/>
      <c r="D9" s="182" t="s">
        <v>78</v>
      </c>
      <c r="E9" s="291"/>
      <c r="F9" s="503" t="s">
        <v>392</v>
      </c>
      <c r="G9" s="493"/>
      <c r="H9" s="493"/>
      <c r="I9" s="494"/>
      <c r="J9" s="303"/>
    </row>
    <row r="10" spans="2:10" ht="19.5" thickBot="1" x14ac:dyDescent="0.3">
      <c r="B10" s="505" t="s">
        <v>30</v>
      </c>
      <c r="C10" s="506"/>
      <c r="D10" s="259"/>
      <c r="E10" s="291"/>
      <c r="F10" s="504"/>
      <c r="G10" s="486"/>
      <c r="H10" s="486"/>
      <c r="I10" s="487"/>
      <c r="J10" s="303"/>
    </row>
    <row r="11" spans="2:10" ht="15.75" thickBot="1" x14ac:dyDescent="0.3">
      <c r="B11" s="288"/>
      <c r="C11" s="288"/>
      <c r="D11" s="288"/>
      <c r="E11" s="288"/>
      <c r="F11" s="288"/>
      <c r="J11" s="288"/>
    </row>
    <row r="12" spans="2:10" ht="24.6" customHeight="1" thickBot="1" x14ac:dyDescent="0.3">
      <c r="B12" s="184" t="s">
        <v>44</v>
      </c>
      <c r="C12" s="185"/>
      <c r="D12" s="185"/>
      <c r="E12" s="185"/>
      <c r="F12" s="185"/>
      <c r="G12" s="185"/>
      <c r="H12" s="185"/>
      <c r="I12" s="186"/>
      <c r="J12" s="302"/>
    </row>
    <row r="13" spans="2:10" ht="18.75" x14ac:dyDescent="0.25">
      <c r="B13" s="437" t="s">
        <v>31</v>
      </c>
      <c r="C13" s="183" t="s">
        <v>84</v>
      </c>
      <c r="D13" s="438" t="s">
        <v>32</v>
      </c>
      <c r="E13" s="488" t="s">
        <v>394</v>
      </c>
      <c r="F13" s="489"/>
      <c r="G13" s="438" t="s">
        <v>33</v>
      </c>
      <c r="H13" s="488" t="s">
        <v>395</v>
      </c>
      <c r="I13" s="472"/>
      <c r="J13" s="270"/>
    </row>
    <row r="14" spans="2:10" ht="18.75" x14ac:dyDescent="0.25">
      <c r="B14" s="187" t="s">
        <v>34</v>
      </c>
      <c r="C14" s="490" t="s">
        <v>393</v>
      </c>
      <c r="D14" s="452"/>
      <c r="E14" s="452"/>
      <c r="F14" s="452"/>
      <c r="G14" s="452"/>
      <c r="H14" s="452"/>
      <c r="I14" s="453"/>
      <c r="J14" s="270"/>
    </row>
    <row r="15" spans="2:10" ht="19.5" thickBot="1" x14ac:dyDescent="0.3">
      <c r="B15" s="440" t="s">
        <v>35</v>
      </c>
      <c r="C15" s="515" t="s">
        <v>396</v>
      </c>
      <c r="D15" s="479"/>
      <c r="E15" s="479"/>
      <c r="F15" s="479"/>
      <c r="G15" s="479"/>
      <c r="H15" s="479"/>
      <c r="I15" s="480"/>
      <c r="J15" s="270"/>
    </row>
    <row r="16" spans="2:10" ht="19.5" thickBot="1" x14ac:dyDescent="0.3">
      <c r="B16" s="292"/>
      <c r="C16" s="290"/>
      <c r="D16" s="290"/>
      <c r="E16" s="290"/>
      <c r="F16" s="290"/>
      <c r="G16" s="290"/>
      <c r="H16" s="290"/>
      <c r="I16" s="290"/>
      <c r="J16" s="288"/>
    </row>
    <row r="17" spans="2:12" ht="24" customHeight="1" thickBot="1" x14ac:dyDescent="0.3">
      <c r="B17" s="262" t="s">
        <v>89</v>
      </c>
      <c r="C17" s="263"/>
      <c r="D17" s="263"/>
      <c r="E17" s="147"/>
      <c r="F17" s="184" t="s">
        <v>36</v>
      </c>
      <c r="G17" s="185"/>
      <c r="H17" s="185"/>
      <c r="I17" s="186"/>
      <c r="J17" s="302"/>
    </row>
    <row r="18" spans="2:12" ht="18.75" x14ac:dyDescent="0.25">
      <c r="B18" s="188" t="s">
        <v>38</v>
      </c>
      <c r="C18" s="492" t="s">
        <v>397</v>
      </c>
      <c r="D18" s="493"/>
      <c r="E18" s="494"/>
      <c r="F18" s="260" t="s">
        <v>38</v>
      </c>
      <c r="G18" s="492"/>
      <c r="H18" s="493"/>
      <c r="I18" s="494"/>
      <c r="J18" s="288"/>
    </row>
    <row r="19" spans="2:12" ht="18.75" x14ac:dyDescent="0.25">
      <c r="B19" s="189" t="s">
        <v>41</v>
      </c>
      <c r="C19" s="481" t="s">
        <v>398</v>
      </c>
      <c r="D19" s="482"/>
      <c r="E19" s="483"/>
      <c r="F19" s="260" t="s">
        <v>41</v>
      </c>
      <c r="G19" s="481"/>
      <c r="H19" s="482"/>
      <c r="I19" s="483"/>
      <c r="J19" s="288"/>
    </row>
    <row r="20" spans="2:12" ht="18.75" x14ac:dyDescent="0.25">
      <c r="B20" s="189" t="s">
        <v>39</v>
      </c>
      <c r="C20" s="484" t="s">
        <v>399</v>
      </c>
      <c r="D20" s="482"/>
      <c r="E20" s="483"/>
      <c r="F20" s="260" t="s">
        <v>39</v>
      </c>
      <c r="G20" s="481"/>
      <c r="H20" s="482"/>
      <c r="I20" s="483"/>
      <c r="J20" s="288"/>
    </row>
    <row r="21" spans="2:12" ht="19.5" thickBot="1" x14ac:dyDescent="0.3">
      <c r="B21" s="305" t="s">
        <v>40</v>
      </c>
      <c r="C21" s="485" t="s">
        <v>400</v>
      </c>
      <c r="D21" s="486"/>
      <c r="E21" s="487"/>
      <c r="F21" s="261" t="s">
        <v>40</v>
      </c>
      <c r="G21" s="485"/>
      <c r="H21" s="486"/>
      <c r="I21" s="487"/>
      <c r="J21" s="288"/>
    </row>
    <row r="22" spans="2:12" x14ac:dyDescent="0.25">
      <c r="B22" s="293"/>
      <c r="C22" s="293"/>
      <c r="D22" s="293"/>
      <c r="E22" s="293"/>
      <c r="F22" s="293"/>
      <c r="G22" s="293"/>
      <c r="H22" s="293"/>
      <c r="I22" s="293"/>
      <c r="J22" s="293"/>
      <c r="K22" s="293"/>
      <c r="L22" s="293"/>
    </row>
    <row r="23" spans="2:12" ht="26.25" x14ac:dyDescent="0.25">
      <c r="B23" s="287" t="s">
        <v>62</v>
      </c>
      <c r="C23" s="293"/>
      <c r="D23" s="293"/>
      <c r="E23" s="293"/>
      <c r="F23" s="293"/>
      <c r="G23" s="293"/>
      <c r="I23" s="293"/>
      <c r="J23" s="293"/>
      <c r="K23" s="293"/>
      <c r="L23" s="293"/>
    </row>
    <row r="24" spans="2:12" ht="15.75" thickBot="1" x14ac:dyDescent="0.3"/>
    <row r="25" spans="2:12" ht="18.75" x14ac:dyDescent="0.25">
      <c r="B25" s="209" t="s">
        <v>48</v>
      </c>
      <c r="C25" s="210"/>
      <c r="D25" s="211"/>
      <c r="E25" s="238" t="s">
        <v>47</v>
      </c>
      <c r="F25" s="210"/>
      <c r="G25" s="211"/>
      <c r="I25" s="294"/>
    </row>
    <row r="26" spans="2:12" ht="18.75" x14ac:dyDescent="0.25">
      <c r="B26" s="451"/>
      <c r="C26" s="452"/>
      <c r="D26" s="453"/>
      <c r="E26" s="451"/>
      <c r="F26" s="452"/>
      <c r="G26" s="453"/>
      <c r="I26" s="294"/>
    </row>
    <row r="27" spans="2:12" ht="18.75" x14ac:dyDescent="0.25">
      <c r="B27" s="451"/>
      <c r="C27" s="452"/>
      <c r="D27" s="453"/>
      <c r="E27" s="451"/>
      <c r="F27" s="452"/>
      <c r="G27" s="453"/>
      <c r="I27" s="295"/>
    </row>
    <row r="28" spans="2:12" ht="18.75" x14ac:dyDescent="0.25">
      <c r="B28" s="451"/>
      <c r="C28" s="452"/>
      <c r="D28" s="453"/>
      <c r="E28" s="451"/>
      <c r="F28" s="452"/>
      <c r="G28" s="453"/>
      <c r="I28" s="294"/>
    </row>
    <row r="29" spans="2:12" ht="18.75" x14ac:dyDescent="0.25">
      <c r="B29" s="451"/>
      <c r="C29" s="452"/>
      <c r="D29" s="453"/>
      <c r="E29" s="451"/>
      <c r="F29" s="452"/>
      <c r="G29" s="453"/>
      <c r="I29" s="294"/>
    </row>
    <row r="30" spans="2:12" ht="18.75" x14ac:dyDescent="0.25">
      <c r="B30" s="451"/>
      <c r="C30" s="452"/>
      <c r="D30" s="453"/>
      <c r="E30" s="451"/>
      <c r="F30" s="452"/>
      <c r="G30" s="453"/>
      <c r="I30" s="294"/>
    </row>
    <row r="31" spans="2:12" ht="19.5" thickBot="1" x14ac:dyDescent="0.3">
      <c r="B31" s="478"/>
      <c r="C31" s="479"/>
      <c r="D31" s="480"/>
      <c r="E31" s="478"/>
      <c r="F31" s="479"/>
      <c r="G31" s="480"/>
      <c r="I31" s="294"/>
    </row>
    <row r="32" spans="2:12" ht="19.5" thickBot="1" x14ac:dyDescent="0.3">
      <c r="B32" s="294"/>
      <c r="C32" s="294"/>
      <c r="D32" s="294"/>
      <c r="E32" s="294"/>
      <c r="F32" s="294"/>
      <c r="G32" s="294"/>
      <c r="I32" s="294"/>
    </row>
    <row r="33" spans="2:12" ht="19.5" thickBot="1" x14ac:dyDescent="0.3">
      <c r="B33" s="184" t="s">
        <v>49</v>
      </c>
      <c r="C33" s="212"/>
      <c r="D33" s="212"/>
      <c r="E33" s="212"/>
      <c r="F33" s="212"/>
      <c r="G33" s="213"/>
      <c r="I33" s="294"/>
    </row>
    <row r="34" spans="2:12" ht="18.75" x14ac:dyDescent="0.25">
      <c r="B34" s="265"/>
      <c r="C34" s="435"/>
      <c r="D34" s="435"/>
      <c r="E34" s="435"/>
      <c r="F34" s="435"/>
      <c r="G34" s="436"/>
      <c r="I34" s="294"/>
    </row>
    <row r="35" spans="2:12" ht="18.75" x14ac:dyDescent="0.25">
      <c r="B35" s="239"/>
      <c r="C35" s="431"/>
      <c r="D35" s="431"/>
      <c r="E35" s="431"/>
      <c r="F35" s="431"/>
      <c r="G35" s="432"/>
      <c r="I35" s="294"/>
    </row>
    <row r="36" spans="2:12" ht="18.75" x14ac:dyDescent="0.25">
      <c r="B36" s="239"/>
      <c r="C36" s="431"/>
      <c r="D36" s="431"/>
      <c r="E36" s="431"/>
      <c r="F36" s="431"/>
      <c r="G36" s="432"/>
      <c r="I36" s="294"/>
    </row>
    <row r="37" spans="2:12" ht="18.75" x14ac:dyDescent="0.25">
      <c r="B37" s="239"/>
      <c r="C37" s="431"/>
      <c r="D37" s="431"/>
      <c r="E37" s="431"/>
      <c r="F37" s="431"/>
      <c r="G37" s="432"/>
      <c r="I37" s="294"/>
    </row>
    <row r="38" spans="2:12" ht="19.5" thickBot="1" x14ac:dyDescent="0.3">
      <c r="B38" s="439"/>
      <c r="C38" s="433"/>
      <c r="D38" s="433"/>
      <c r="E38" s="433"/>
      <c r="F38" s="433"/>
      <c r="G38" s="434"/>
      <c r="I38" s="294"/>
    </row>
    <row r="39" spans="2:12" ht="18.75" x14ac:dyDescent="0.25">
      <c r="B39" s="294"/>
      <c r="C39" s="294"/>
      <c r="D39" s="294"/>
      <c r="E39" s="294"/>
      <c r="F39" s="294"/>
      <c r="G39" s="294"/>
      <c r="I39" s="294"/>
    </row>
    <row r="40" spans="2:12" ht="21" customHeight="1" x14ac:dyDescent="0.25">
      <c r="B40" s="287" t="s">
        <v>61</v>
      </c>
      <c r="C40" s="293"/>
      <c r="D40" s="293"/>
      <c r="E40" s="293"/>
      <c r="F40" s="293"/>
      <c r="G40" s="293"/>
      <c r="H40" s="293"/>
      <c r="I40" s="293"/>
      <c r="J40" s="293"/>
      <c r="K40" s="293"/>
      <c r="L40" s="293"/>
    </row>
    <row r="41" spans="2:12" ht="21" customHeight="1" x14ac:dyDescent="0.25">
      <c r="B41" s="297"/>
      <c r="C41" s="293"/>
      <c r="D41" s="293"/>
      <c r="E41" s="293"/>
      <c r="F41" s="293"/>
      <c r="G41" s="293"/>
      <c r="H41" s="293"/>
      <c r="I41" s="293"/>
      <c r="J41" s="293"/>
      <c r="K41" s="293"/>
      <c r="L41" s="293"/>
    </row>
    <row r="42" spans="2:12" ht="23.25" x14ac:dyDescent="0.25">
      <c r="B42" s="298" t="s">
        <v>57</v>
      </c>
      <c r="C42" s="296"/>
      <c r="D42" s="296"/>
      <c r="E42" s="296"/>
      <c r="F42" s="296"/>
      <c r="G42" s="296"/>
      <c r="H42" s="296"/>
      <c r="I42" s="293"/>
      <c r="J42" s="293"/>
      <c r="K42" s="293"/>
      <c r="L42" s="293"/>
    </row>
    <row r="43" spans="2:12" ht="19.5" thickBot="1" x14ac:dyDescent="0.3">
      <c r="B43" s="290"/>
      <c r="C43" s="296"/>
      <c r="D43" s="296"/>
      <c r="E43" s="296"/>
      <c r="F43" s="296"/>
      <c r="G43" s="296"/>
      <c r="H43" s="296"/>
      <c r="I43" s="293"/>
      <c r="J43" s="293"/>
      <c r="K43" s="293"/>
      <c r="L43" s="293"/>
    </row>
    <row r="44" spans="2:12" ht="19.5" thickBot="1" x14ac:dyDescent="0.3">
      <c r="B44" s="473" t="s">
        <v>58</v>
      </c>
      <c r="C44" s="474"/>
      <c r="D44" s="474"/>
      <c r="E44" s="474"/>
      <c r="F44" s="474"/>
      <c r="G44" s="474"/>
      <c r="H44" s="474"/>
      <c r="I44" s="475"/>
      <c r="J44" s="293"/>
      <c r="K44" s="293"/>
      <c r="L44" s="293"/>
    </row>
    <row r="45" spans="2:12" ht="14.45" customHeight="1" x14ac:dyDescent="0.25">
      <c r="B45" s="266"/>
      <c r="C45" s="267"/>
      <c r="D45" s="267"/>
      <c r="E45" s="267"/>
      <c r="F45" s="267"/>
      <c r="G45" s="267"/>
      <c r="H45" s="267"/>
      <c r="I45" s="268"/>
      <c r="J45" s="293"/>
      <c r="K45" s="293"/>
      <c r="L45" s="293"/>
    </row>
    <row r="46" spans="2:12" ht="14.45" customHeight="1" x14ac:dyDescent="0.25">
      <c r="B46" s="269"/>
      <c r="C46" s="270"/>
      <c r="D46" s="270"/>
      <c r="E46" s="270"/>
      <c r="F46" s="270"/>
      <c r="G46" s="270"/>
      <c r="H46" s="270"/>
      <c r="I46" s="271"/>
      <c r="J46" s="293"/>
      <c r="K46" s="293"/>
      <c r="L46" s="293"/>
    </row>
    <row r="47" spans="2:12" ht="14.45" customHeight="1" x14ac:dyDescent="0.25">
      <c r="B47" s="269"/>
      <c r="C47" s="270"/>
      <c r="D47" s="270"/>
      <c r="E47" s="270"/>
      <c r="F47" s="270"/>
      <c r="G47" s="270"/>
      <c r="H47" s="270"/>
      <c r="I47" s="271"/>
      <c r="J47" s="293"/>
      <c r="K47" s="293"/>
      <c r="L47" s="293"/>
    </row>
    <row r="48" spans="2:12" ht="14.45" customHeight="1" x14ac:dyDescent="0.25">
      <c r="B48" s="269"/>
      <c r="C48" s="270"/>
      <c r="D48" s="270"/>
      <c r="E48" s="270"/>
      <c r="F48" s="270"/>
      <c r="G48" s="270"/>
      <c r="H48" s="270"/>
      <c r="I48" s="271"/>
      <c r="J48" s="293"/>
      <c r="K48" s="293"/>
      <c r="L48" s="293"/>
    </row>
    <row r="49" spans="2:12" ht="21" customHeight="1" thickBot="1" x14ac:dyDescent="0.3">
      <c r="B49" s="272"/>
      <c r="C49" s="273"/>
      <c r="D49" s="273"/>
      <c r="E49" s="273"/>
      <c r="F49" s="273"/>
      <c r="G49" s="273"/>
      <c r="H49" s="273"/>
      <c r="I49" s="274"/>
      <c r="J49" s="293"/>
      <c r="K49" s="293"/>
      <c r="L49" s="293"/>
    </row>
    <row r="50" spans="2:12" ht="21" x14ac:dyDescent="0.25">
      <c r="B50" s="297"/>
      <c r="C50" s="293"/>
      <c r="D50" s="293"/>
      <c r="E50" s="293"/>
      <c r="F50" s="293"/>
      <c r="G50" s="293"/>
      <c r="H50" s="293"/>
      <c r="I50" s="293"/>
      <c r="J50" s="293"/>
      <c r="K50" s="293"/>
      <c r="L50" s="293"/>
    </row>
    <row r="51" spans="2:12" ht="39.6" customHeight="1" x14ac:dyDescent="0.25">
      <c r="B51" s="298" t="s">
        <v>46</v>
      </c>
      <c r="C51" s="296"/>
      <c r="E51" s="294"/>
      <c r="F51" s="296"/>
      <c r="G51" s="296"/>
      <c r="H51" s="296"/>
      <c r="I51" s="296"/>
      <c r="J51" s="293"/>
      <c r="K51" s="293"/>
      <c r="L51" s="293"/>
    </row>
    <row r="52" spans="2:12" ht="19.5" thickBot="1" x14ac:dyDescent="0.3">
      <c r="B52" s="299"/>
      <c r="C52" s="296"/>
      <c r="D52" s="296"/>
      <c r="E52" s="296"/>
      <c r="F52" s="296"/>
      <c r="G52" s="296"/>
      <c r="H52" s="296"/>
      <c r="I52" s="296"/>
      <c r="J52" s="293"/>
      <c r="K52" s="293"/>
      <c r="L52" s="293"/>
    </row>
    <row r="53" spans="2:12" ht="37.5" x14ac:dyDescent="0.25">
      <c r="B53" s="296"/>
      <c r="C53" s="296"/>
      <c r="D53" s="245" t="s">
        <v>21</v>
      </c>
      <c r="E53" s="246" t="s">
        <v>22</v>
      </c>
      <c r="F53" s="247" t="s">
        <v>23</v>
      </c>
      <c r="G53" s="248" t="s">
        <v>24</v>
      </c>
      <c r="H53" s="300"/>
      <c r="I53" s="296"/>
      <c r="J53" s="293"/>
      <c r="K53" s="293"/>
      <c r="L53" s="293"/>
    </row>
    <row r="54" spans="2:12" ht="38.25" thickBot="1" x14ac:dyDescent="0.3">
      <c r="B54" s="296"/>
      <c r="C54" s="296"/>
      <c r="D54" s="249" t="s">
        <v>4</v>
      </c>
      <c r="E54" s="250" t="s">
        <v>3</v>
      </c>
      <c r="F54" s="251" t="s">
        <v>5</v>
      </c>
      <c r="G54" s="252" t="s">
        <v>6</v>
      </c>
      <c r="H54" s="300"/>
      <c r="I54" s="296"/>
      <c r="J54" s="293"/>
      <c r="K54" s="293"/>
      <c r="L54" s="293"/>
    </row>
    <row r="55" spans="2:12" ht="19.5" thickBot="1" x14ac:dyDescent="0.3">
      <c r="B55" s="296"/>
      <c r="C55" s="296"/>
      <c r="D55" s="296"/>
      <c r="E55" s="296"/>
      <c r="F55" s="296"/>
      <c r="G55" s="296"/>
      <c r="H55" s="296"/>
      <c r="I55" s="296"/>
      <c r="J55" s="293"/>
      <c r="K55" s="293"/>
      <c r="L55" s="293"/>
    </row>
    <row r="56" spans="2:12" ht="34.9" customHeight="1" x14ac:dyDescent="0.25">
      <c r="B56" s="194" t="s">
        <v>7</v>
      </c>
      <c r="C56" s="234" t="s">
        <v>56</v>
      </c>
      <c r="D56" s="219" t="s">
        <v>8</v>
      </c>
      <c r="E56" s="221" t="s">
        <v>2</v>
      </c>
      <c r="F56" s="223" t="s">
        <v>9</v>
      </c>
      <c r="G56" s="216" t="s">
        <v>10</v>
      </c>
      <c r="H56" s="216" t="s">
        <v>51</v>
      </c>
      <c r="I56" s="229" t="s">
        <v>11</v>
      </c>
      <c r="J56" s="293"/>
      <c r="K56" s="293"/>
      <c r="L56" s="293"/>
    </row>
    <row r="57" spans="2:12" ht="40.9" customHeight="1" x14ac:dyDescent="0.25">
      <c r="B57" s="181"/>
      <c r="C57" s="235">
        <f>SUM(C58:C59)</f>
        <v>7</v>
      </c>
      <c r="D57" s="220" t="s">
        <v>12</v>
      </c>
      <c r="E57" s="222" t="s">
        <v>13</v>
      </c>
      <c r="F57" s="224" t="s">
        <v>14</v>
      </c>
      <c r="G57" s="217" t="s">
        <v>15</v>
      </c>
      <c r="H57" s="217" t="s">
        <v>53</v>
      </c>
      <c r="I57" s="230"/>
      <c r="J57" s="293"/>
      <c r="K57" s="293"/>
      <c r="L57" s="293"/>
    </row>
    <row r="58" spans="2:12" ht="37.5" x14ac:dyDescent="0.25">
      <c r="B58" s="199" t="s">
        <v>142</v>
      </c>
      <c r="C58" s="200">
        <v>4</v>
      </c>
      <c r="D58" s="253">
        <v>3</v>
      </c>
      <c r="E58" s="253"/>
      <c r="F58" s="253"/>
      <c r="G58" s="253"/>
      <c r="H58" s="253"/>
      <c r="I58" s="231">
        <f>IF(COUNTBLANK(D58:H58)=4,SUM(D58:G58)*C58,"veuillez entrer une valeur")</f>
        <v>12</v>
      </c>
      <c r="J58" s="293"/>
      <c r="L58" s="293"/>
    </row>
    <row r="59" spans="2:12" ht="39" customHeight="1" thickBot="1" x14ac:dyDescent="0.3">
      <c r="B59" s="201" t="s">
        <v>16</v>
      </c>
      <c r="C59" s="202">
        <v>3</v>
      </c>
      <c r="D59" s="254"/>
      <c r="E59" s="254">
        <v>2</v>
      </c>
      <c r="F59" s="254"/>
      <c r="G59" s="254"/>
      <c r="H59" s="254"/>
      <c r="I59" s="232">
        <f>IF(COUNTBLANK(D59:H59)=4,SUM(D59:G59)*C59,"veuillez entrer une valeur")</f>
        <v>6</v>
      </c>
      <c r="J59" s="293"/>
      <c r="K59" s="293"/>
      <c r="L59" s="293"/>
    </row>
    <row r="60" spans="2:12" ht="19.5" thickBot="1" x14ac:dyDescent="0.3">
      <c r="B60" s="206" t="s">
        <v>50</v>
      </c>
      <c r="C60" s="180">
        <f>3*C57-IF(H58="x",3*C58,0)-IF(H59="x",3*C59,0)</f>
        <v>21</v>
      </c>
      <c r="D60" s="203"/>
      <c r="E60" s="203"/>
      <c r="F60" s="204"/>
      <c r="G60" s="205" t="s">
        <v>25</v>
      </c>
      <c r="H60" s="205"/>
      <c r="I60" s="228">
        <f>SUM(I58:I59)</f>
        <v>18</v>
      </c>
      <c r="J60" s="293"/>
      <c r="K60" s="293"/>
      <c r="L60" s="293"/>
    </row>
    <row r="61" spans="2:12" ht="15.75" thickBot="1" x14ac:dyDescent="0.3">
      <c r="B61" s="293"/>
      <c r="C61" s="293"/>
      <c r="D61" s="293"/>
      <c r="E61" s="293"/>
      <c r="F61" s="293"/>
      <c r="G61" s="293"/>
      <c r="H61" s="293"/>
      <c r="I61" s="293"/>
      <c r="J61" s="293"/>
      <c r="K61" s="293"/>
      <c r="L61" s="293"/>
    </row>
    <row r="62" spans="2:12" ht="37.5" x14ac:dyDescent="0.25">
      <c r="B62" s="194" t="s">
        <v>17</v>
      </c>
      <c r="C62" s="236" t="s">
        <v>56</v>
      </c>
      <c r="D62" s="190" t="s">
        <v>8</v>
      </c>
      <c r="E62" s="191" t="s">
        <v>2</v>
      </c>
      <c r="F62" s="192" t="s">
        <v>9</v>
      </c>
      <c r="G62" s="214" t="s">
        <v>10</v>
      </c>
      <c r="H62" s="216" t="s">
        <v>51</v>
      </c>
      <c r="I62" s="229" t="s">
        <v>11</v>
      </c>
      <c r="J62" s="293"/>
      <c r="K62" s="293"/>
      <c r="L62" s="293"/>
    </row>
    <row r="63" spans="2:12" ht="37.5" x14ac:dyDescent="0.25">
      <c r="B63" s="181"/>
      <c r="C63" s="237">
        <f>SUM(C64:C66)</f>
        <v>6</v>
      </c>
      <c r="D63" s="195" t="s">
        <v>12</v>
      </c>
      <c r="E63" s="196" t="s">
        <v>13</v>
      </c>
      <c r="F63" s="197" t="s">
        <v>14</v>
      </c>
      <c r="G63" s="215" t="s">
        <v>15</v>
      </c>
      <c r="H63" s="218" t="s">
        <v>54</v>
      </c>
      <c r="I63" s="233"/>
      <c r="J63" s="293"/>
      <c r="K63" s="293"/>
      <c r="L63" s="293"/>
    </row>
    <row r="64" spans="2:12" ht="18.75" x14ac:dyDescent="0.25">
      <c r="B64" s="199" t="s">
        <v>18</v>
      </c>
      <c r="C64" s="200">
        <v>3</v>
      </c>
      <c r="D64" s="255"/>
      <c r="E64" s="255">
        <v>2</v>
      </c>
      <c r="F64" s="255"/>
      <c r="G64" s="255"/>
      <c r="H64" s="256"/>
      <c r="I64" s="231">
        <f>IF(COUNTBLANK(D64:H64)=4,SUM(D64:G64)*C64,"veuillez entrer une valeur")</f>
        <v>6</v>
      </c>
      <c r="J64" s="293"/>
      <c r="K64" s="293"/>
      <c r="L64" s="293"/>
    </row>
    <row r="65" spans="2:12" ht="18.75" x14ac:dyDescent="0.25">
      <c r="B65" s="199" t="s">
        <v>42</v>
      </c>
      <c r="C65" s="200">
        <v>2</v>
      </c>
      <c r="D65" s="255"/>
      <c r="E65" s="255">
        <v>2</v>
      </c>
      <c r="F65" s="255"/>
      <c r="G65" s="255"/>
      <c r="H65" s="253"/>
      <c r="I65" s="231">
        <f>IF(COUNTBLANK(D65:H65)=4,SUM(D65:G65)*C65,"veuillez entrer une valeur")</f>
        <v>4</v>
      </c>
      <c r="J65" s="293"/>
      <c r="K65" s="293"/>
      <c r="L65" s="293"/>
    </row>
    <row r="66" spans="2:12" ht="38.25" thickBot="1" x14ac:dyDescent="0.3">
      <c r="B66" s="199" t="s">
        <v>19</v>
      </c>
      <c r="C66" s="200">
        <v>1</v>
      </c>
      <c r="D66" s="257"/>
      <c r="E66" s="257">
        <v>2</v>
      </c>
      <c r="F66" s="257"/>
      <c r="G66" s="257"/>
      <c r="H66" s="258"/>
      <c r="I66" s="232">
        <f>IF(COUNTBLANK(D66:H66)=4,SUM(D66:G66)*C66,"veuillez entrer une valeur")</f>
        <v>2</v>
      </c>
      <c r="J66" s="293"/>
      <c r="K66" s="293"/>
      <c r="L66" s="293"/>
    </row>
    <row r="67" spans="2:12" ht="19.5" thickBot="1" x14ac:dyDescent="0.3">
      <c r="B67" s="206" t="s">
        <v>50</v>
      </c>
      <c r="C67" s="180">
        <f>3*C63-IF(H64="x",3*C64,0)-IF(H65="x",3*C65,0)-IF(H66="x",3*C66,0)</f>
        <v>18</v>
      </c>
      <c r="D67" s="203"/>
      <c r="E67" s="203"/>
      <c r="F67" s="207"/>
      <c r="G67" s="208" t="s">
        <v>25</v>
      </c>
      <c r="H67" s="205"/>
      <c r="I67" s="228">
        <f>SUM(I64:I66)</f>
        <v>12</v>
      </c>
      <c r="J67" s="293"/>
      <c r="K67" s="293"/>
      <c r="L67" s="293"/>
    </row>
    <row r="68" spans="2:12" ht="18.600000000000001" customHeight="1" thickBot="1" x14ac:dyDescent="0.3">
      <c r="B68" s="296"/>
      <c r="C68" s="296"/>
      <c r="D68" s="296"/>
      <c r="E68" s="296"/>
      <c r="F68" s="296"/>
      <c r="G68" s="296"/>
      <c r="H68" s="296"/>
      <c r="I68" s="296"/>
      <c r="J68" s="293"/>
      <c r="K68" s="293"/>
      <c r="L68" s="293"/>
    </row>
    <row r="69" spans="2:12" ht="29.45" customHeight="1" x14ac:dyDescent="0.25">
      <c r="B69" s="194" t="s">
        <v>20</v>
      </c>
      <c r="C69" s="236" t="s">
        <v>56</v>
      </c>
      <c r="D69" s="190" t="s">
        <v>8</v>
      </c>
      <c r="E69" s="191" t="s">
        <v>2</v>
      </c>
      <c r="F69" s="192" t="s">
        <v>9</v>
      </c>
      <c r="G69" s="193" t="s">
        <v>10</v>
      </c>
      <c r="H69" s="216" t="s">
        <v>51</v>
      </c>
      <c r="I69" s="229" t="s">
        <v>11</v>
      </c>
      <c r="J69" s="293"/>
      <c r="K69" s="293"/>
      <c r="L69" s="293"/>
    </row>
    <row r="70" spans="2:12" ht="37.5" x14ac:dyDescent="0.25">
      <c r="B70" s="181"/>
      <c r="C70" s="237">
        <f>SUM(C71:C73)</f>
        <v>4</v>
      </c>
      <c r="D70" s="195" t="s">
        <v>12</v>
      </c>
      <c r="E70" s="196" t="s">
        <v>13</v>
      </c>
      <c r="F70" s="197" t="s">
        <v>14</v>
      </c>
      <c r="G70" s="198" t="s">
        <v>15</v>
      </c>
      <c r="H70" s="218" t="s">
        <v>55</v>
      </c>
      <c r="I70" s="233"/>
      <c r="J70" s="293"/>
      <c r="K70" s="293"/>
      <c r="L70" s="293"/>
    </row>
    <row r="71" spans="2:12" ht="56.25" x14ac:dyDescent="0.25">
      <c r="B71" s="199" t="s">
        <v>143</v>
      </c>
      <c r="C71" s="200">
        <v>2</v>
      </c>
      <c r="D71" s="255"/>
      <c r="E71" s="255">
        <v>2</v>
      </c>
      <c r="F71" s="255"/>
      <c r="G71" s="255"/>
      <c r="H71" s="256"/>
      <c r="I71" s="231">
        <f>IF(COUNTBLANK(D71:H71)=4,SUM(D71:G71)*C71,"veuillez entrer une valeur")</f>
        <v>4</v>
      </c>
      <c r="J71" s="293"/>
      <c r="K71" s="293"/>
      <c r="L71" s="293"/>
    </row>
    <row r="72" spans="2:12" ht="75" x14ac:dyDescent="0.25">
      <c r="B72" s="199" t="s">
        <v>144</v>
      </c>
      <c r="C72" s="200">
        <v>1</v>
      </c>
      <c r="D72" s="255"/>
      <c r="E72" s="255">
        <v>2</v>
      </c>
      <c r="F72" s="255"/>
      <c r="G72" s="255"/>
      <c r="H72" s="253"/>
      <c r="I72" s="231">
        <f>IF(COUNTBLANK(D72:H72)=4,SUM(D72:G72)*C72,"veuillez entrer une valeur")</f>
        <v>2</v>
      </c>
      <c r="J72" s="293"/>
      <c r="K72" s="293"/>
      <c r="L72" s="293"/>
    </row>
    <row r="73" spans="2:12" ht="94.5" thickBot="1" x14ac:dyDescent="0.3">
      <c r="B73" s="199" t="s">
        <v>145</v>
      </c>
      <c r="C73" s="200">
        <v>1</v>
      </c>
      <c r="D73" s="257"/>
      <c r="E73" s="257">
        <v>2</v>
      </c>
      <c r="F73" s="257"/>
      <c r="G73" s="257"/>
      <c r="H73" s="258"/>
      <c r="I73" s="232">
        <f>IF(COUNTBLANK(D73:H73)=4,SUM(D73:G73)*C73,"veuillez entrer une valeur")</f>
        <v>2</v>
      </c>
      <c r="J73" s="293"/>
      <c r="K73" s="293"/>
      <c r="L73" s="293"/>
    </row>
    <row r="74" spans="2:12" ht="19.5" thickBot="1" x14ac:dyDescent="0.3">
      <c r="B74" s="206" t="s">
        <v>50</v>
      </c>
      <c r="C74" s="180">
        <f>3*C70-IF(H71="x",3*C71,0)-IF(H72="x",3*C72,0)-IF(H73="x",3*C73,0)</f>
        <v>12</v>
      </c>
      <c r="D74" s="203"/>
      <c r="E74" s="203"/>
      <c r="F74" s="207"/>
      <c r="G74" s="208" t="s">
        <v>25</v>
      </c>
      <c r="H74" s="205"/>
      <c r="I74" s="228">
        <f>SUM(I71:I73)</f>
        <v>8</v>
      </c>
      <c r="J74" s="293"/>
      <c r="K74" s="293"/>
      <c r="L74" s="293"/>
    </row>
    <row r="75" spans="2:12" ht="19.5" thickBot="1" x14ac:dyDescent="0.3">
      <c r="B75" s="296"/>
      <c r="C75" s="296"/>
      <c r="D75" s="296"/>
      <c r="E75" s="296"/>
      <c r="F75" s="296"/>
      <c r="G75" s="296"/>
      <c r="H75" s="296"/>
      <c r="I75" s="296"/>
      <c r="J75" s="293"/>
      <c r="K75" s="293"/>
      <c r="L75" s="293"/>
    </row>
    <row r="76" spans="2:12" ht="39" customHeight="1" x14ac:dyDescent="0.25">
      <c r="B76" s="225" t="s">
        <v>52</v>
      </c>
      <c r="C76" s="243">
        <f>SUM(C60+C67+C74)</f>
        <v>51</v>
      </c>
      <c r="D76" s="226">
        <f>SUM(I74+I67+I60)</f>
        <v>38</v>
      </c>
      <c r="E76" s="296"/>
      <c r="F76" s="296"/>
      <c r="G76" s="296"/>
      <c r="H76" s="296"/>
      <c r="I76" s="296"/>
      <c r="J76" s="293"/>
      <c r="K76" s="293"/>
      <c r="L76" s="293"/>
    </row>
    <row r="77" spans="2:12" ht="19.5" thickBot="1" x14ac:dyDescent="0.3">
      <c r="B77" s="476" t="s">
        <v>60</v>
      </c>
      <c r="C77" s="477"/>
      <c r="D77" s="227">
        <f>(D76/C76)*20</f>
        <v>14.901960784313726</v>
      </c>
      <c r="E77" s="296"/>
      <c r="F77" s="296"/>
      <c r="G77" s="296"/>
      <c r="H77" s="296"/>
      <c r="I77" s="296"/>
      <c r="J77" s="293"/>
      <c r="K77" s="293"/>
      <c r="L77" s="293"/>
    </row>
    <row r="78" spans="2:12" ht="18.75" x14ac:dyDescent="0.25">
      <c r="B78" s="294"/>
      <c r="C78" s="300"/>
      <c r="D78" s="296"/>
      <c r="E78" s="296"/>
      <c r="F78" s="296"/>
      <c r="G78" s="296"/>
      <c r="H78" s="296"/>
      <c r="I78" s="296"/>
      <c r="J78" s="293"/>
      <c r="K78" s="293"/>
      <c r="L78" s="293"/>
    </row>
    <row r="80" spans="2:12" ht="26.25" x14ac:dyDescent="0.25">
      <c r="B80" s="287" t="s">
        <v>63</v>
      </c>
      <c r="C80" s="293"/>
      <c r="D80" s="293"/>
      <c r="E80" s="293"/>
      <c r="F80" s="293"/>
      <c r="G80" s="293"/>
      <c r="H80" s="293"/>
      <c r="I80" s="293"/>
      <c r="J80" s="293"/>
      <c r="K80" s="293"/>
      <c r="L80" s="293"/>
    </row>
    <row r="81" spans="2:20" ht="15.75" thickBot="1" x14ac:dyDescent="0.3">
      <c r="B81" s="293"/>
      <c r="C81" s="293"/>
      <c r="D81" s="293"/>
      <c r="E81" s="293"/>
      <c r="F81" s="293"/>
      <c r="G81" s="293"/>
      <c r="H81" s="293"/>
      <c r="I81" s="293"/>
      <c r="J81" s="293"/>
      <c r="K81" s="293"/>
      <c r="L81" s="293"/>
    </row>
    <row r="82" spans="2:20" ht="43.15" customHeight="1" thickBot="1" x14ac:dyDescent="0.3">
      <c r="B82" s="301"/>
      <c r="C82" s="464" t="s">
        <v>65</v>
      </c>
      <c r="D82" s="465"/>
      <c r="E82" s="466"/>
      <c r="F82" s="464" t="s">
        <v>67</v>
      </c>
      <c r="G82" s="465"/>
      <c r="H82" s="466"/>
      <c r="I82" s="464" t="s">
        <v>68</v>
      </c>
      <c r="J82" s="465"/>
      <c r="K82" s="466"/>
      <c r="L82" s="464" t="s">
        <v>69</v>
      </c>
      <c r="M82" s="465"/>
      <c r="N82" s="466"/>
      <c r="O82" s="464" t="s">
        <v>70</v>
      </c>
      <c r="P82" s="465"/>
      <c r="Q82" s="466"/>
      <c r="R82" s="464" t="s">
        <v>373</v>
      </c>
      <c r="S82" s="465"/>
      <c r="T82" s="466"/>
    </row>
    <row r="83" spans="2:20" ht="43.15" customHeight="1" x14ac:dyDescent="0.25">
      <c r="B83" s="240" t="s">
        <v>64</v>
      </c>
      <c r="C83" s="467">
        <v>44772</v>
      </c>
      <c r="D83" s="510"/>
      <c r="E83" s="511"/>
      <c r="F83" s="467">
        <v>45137</v>
      </c>
      <c r="G83" s="510"/>
      <c r="H83" s="511"/>
      <c r="I83" s="467">
        <v>45503</v>
      </c>
      <c r="J83" s="510"/>
      <c r="K83" s="511"/>
      <c r="L83" s="467">
        <v>45868</v>
      </c>
      <c r="M83" s="510"/>
      <c r="N83" s="511"/>
      <c r="O83" s="467">
        <v>46233</v>
      </c>
      <c r="P83" s="510"/>
      <c r="Q83" s="511"/>
      <c r="R83" s="467">
        <v>46598</v>
      </c>
      <c r="S83" s="510"/>
      <c r="T83" s="511"/>
    </row>
    <row r="84" spans="2:20" ht="18.75" x14ac:dyDescent="0.25">
      <c r="B84" s="242" t="s">
        <v>26</v>
      </c>
      <c r="C84" s="562">
        <v>44767</v>
      </c>
      <c r="D84" s="542"/>
      <c r="E84" s="543"/>
      <c r="F84" s="454"/>
      <c r="G84" s="452"/>
      <c r="H84" s="453"/>
      <c r="I84" s="454"/>
      <c r="J84" s="452"/>
      <c r="K84" s="453"/>
      <c r="L84" s="454"/>
      <c r="M84" s="452"/>
      <c r="N84" s="453"/>
      <c r="O84" s="454"/>
      <c r="P84" s="452"/>
      <c r="Q84" s="453"/>
      <c r="R84" s="451"/>
      <c r="S84" s="452"/>
      <c r="T84" s="453"/>
    </row>
    <row r="85" spans="2:20" ht="18.75" x14ac:dyDescent="0.25">
      <c r="B85" s="241" t="s">
        <v>27</v>
      </c>
      <c r="C85" s="458">
        <f>D77</f>
        <v>14.901960784313726</v>
      </c>
      <c r="D85" s="459"/>
      <c r="E85" s="460"/>
      <c r="F85" s="451"/>
      <c r="G85" s="452"/>
      <c r="H85" s="453"/>
      <c r="I85" s="451"/>
      <c r="J85" s="452"/>
      <c r="K85" s="453"/>
      <c r="L85" s="451"/>
      <c r="M85" s="452"/>
      <c r="N85" s="453"/>
      <c r="O85" s="461"/>
      <c r="P85" s="462"/>
      <c r="Q85" s="463"/>
      <c r="R85" s="451"/>
      <c r="S85" s="452"/>
      <c r="T85" s="453"/>
    </row>
    <row r="86" spans="2:20" ht="78" customHeight="1" x14ac:dyDescent="0.25">
      <c r="B86" s="242" t="s">
        <v>43</v>
      </c>
      <c r="C86" s="451"/>
      <c r="D86" s="452"/>
      <c r="E86" s="453"/>
      <c r="F86" s="451"/>
      <c r="G86" s="452"/>
      <c r="H86" s="453"/>
      <c r="I86" s="451"/>
      <c r="J86" s="452"/>
      <c r="K86" s="453"/>
      <c r="L86" s="451"/>
      <c r="M86" s="452"/>
      <c r="N86" s="453"/>
      <c r="O86" s="451"/>
      <c r="P86" s="452"/>
      <c r="Q86" s="453"/>
      <c r="R86" s="451"/>
      <c r="S86" s="452"/>
      <c r="T86" s="453"/>
    </row>
    <row r="87" spans="2:20" ht="21" customHeight="1" x14ac:dyDescent="0.25">
      <c r="B87" s="304"/>
      <c r="C87" s="293"/>
      <c r="D87" s="293"/>
      <c r="E87" s="293"/>
      <c r="F87" s="293"/>
      <c r="G87" s="293"/>
      <c r="H87" s="293"/>
      <c r="I87" s="293"/>
      <c r="J87" s="293"/>
      <c r="K87" s="293"/>
      <c r="L87" s="293"/>
    </row>
  </sheetData>
  <mergeCells count="62">
    <mergeCell ref="R86:T86"/>
    <mergeCell ref="C85:E85"/>
    <mergeCell ref="F85:H85"/>
    <mergeCell ref="I85:K85"/>
    <mergeCell ref="L85:N85"/>
    <mergeCell ref="O85:Q85"/>
    <mergeCell ref="R85:T85"/>
    <mergeCell ref="C86:E86"/>
    <mergeCell ref="F86:H86"/>
    <mergeCell ref="I86:K86"/>
    <mergeCell ref="L86:N86"/>
    <mergeCell ref="O86:Q86"/>
    <mergeCell ref="R84:T84"/>
    <mergeCell ref="O82:Q82"/>
    <mergeCell ref="R82:T82"/>
    <mergeCell ref="C83:E83"/>
    <mergeCell ref="F83:H83"/>
    <mergeCell ref="I83:K83"/>
    <mergeCell ref="L83:N83"/>
    <mergeCell ref="O83:Q83"/>
    <mergeCell ref="R83:T83"/>
    <mergeCell ref="L82:N82"/>
    <mergeCell ref="C84:E84"/>
    <mergeCell ref="F84:H84"/>
    <mergeCell ref="I84:K84"/>
    <mergeCell ref="L84:N84"/>
    <mergeCell ref="O84:Q84"/>
    <mergeCell ref="B44:I44"/>
    <mergeCell ref="B77:C77"/>
    <mergeCell ref="C82:E82"/>
    <mergeCell ref="F82:H82"/>
    <mergeCell ref="I82:K82"/>
    <mergeCell ref="B29:D29"/>
    <mergeCell ref="E29:G29"/>
    <mergeCell ref="B30:D30"/>
    <mergeCell ref="E30:G30"/>
    <mergeCell ref="B31:D31"/>
    <mergeCell ref="E31:G31"/>
    <mergeCell ref="B26:D26"/>
    <mergeCell ref="E26:G26"/>
    <mergeCell ref="B27:D27"/>
    <mergeCell ref="E27:G27"/>
    <mergeCell ref="B28:D28"/>
    <mergeCell ref="E28:G28"/>
    <mergeCell ref="C19:E19"/>
    <mergeCell ref="G19:I19"/>
    <mergeCell ref="C20:E20"/>
    <mergeCell ref="G20:I20"/>
    <mergeCell ref="C21:E21"/>
    <mergeCell ref="G21:I21"/>
    <mergeCell ref="E13:F13"/>
    <mergeCell ref="H13:I13"/>
    <mergeCell ref="C14:I14"/>
    <mergeCell ref="C15:I15"/>
    <mergeCell ref="C18:E18"/>
    <mergeCell ref="G18:I18"/>
    <mergeCell ref="C4:I4"/>
    <mergeCell ref="C6:E6"/>
    <mergeCell ref="G6:I6"/>
    <mergeCell ref="B9:C9"/>
    <mergeCell ref="F9:I10"/>
    <mergeCell ref="B10:C10"/>
  </mergeCells>
  <conditionalFormatting sqref="I58:I59 I64:I66 I71:I73">
    <cfRule type="cellIs" dxfId="68" priority="1" operator="equal">
      <formula>"veuillez entrer une valeur"</formula>
    </cfRule>
  </conditionalFormatting>
  <dataValidations count="1">
    <dataValidation type="list" allowBlank="1" showInputMessage="1" showErrorMessage="1" sqref="C7:E7">
      <formula1>"Fournisseur,Prestataire de Service"</formula1>
    </dataValidation>
  </dataValidations>
  <hyperlinks>
    <hyperlink ref="C15" r:id="rId1"/>
    <hyperlink ref="C21" r:id="rId2"/>
  </hyperlinks>
  <pageMargins left="0.7" right="0.7" top="0.75" bottom="0.75" header="0.3" footer="0.3"/>
  <pageSetup paperSize="9" scale="50" orientation="portrait"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87"/>
  <sheetViews>
    <sheetView topLeftCell="A72" zoomScale="60" zoomScaleNormal="60" zoomScalePageLayoutView="27" workbookViewId="0">
      <selection activeCell="C86" sqref="C86:E86"/>
    </sheetView>
  </sheetViews>
  <sheetFormatPr baseColWidth="10" defaultColWidth="11.42578125" defaultRowHeight="15" x14ac:dyDescent="0.25"/>
  <cols>
    <col min="1" max="1" width="6.28515625" style="286" customWidth="1"/>
    <col min="2" max="2" width="25.85546875" style="286" customWidth="1"/>
    <col min="3" max="3" width="17.5703125" style="286" customWidth="1"/>
    <col min="4" max="4" width="20.42578125" style="286" customWidth="1"/>
    <col min="5" max="5" width="17.7109375" style="286" customWidth="1"/>
    <col min="6" max="6" width="20.7109375" style="286" customWidth="1"/>
    <col min="7" max="8" width="18" style="286" customWidth="1"/>
    <col min="9" max="9" width="16.85546875" style="286" customWidth="1"/>
    <col min="10" max="10" width="17.42578125" style="286" customWidth="1"/>
    <col min="11" max="11" width="17.7109375" style="286" customWidth="1"/>
    <col min="12" max="12" width="17" style="286" customWidth="1"/>
    <col min="13" max="13" width="11.42578125" style="286"/>
    <col min="14" max="14" width="13.7109375" style="286" customWidth="1"/>
    <col min="15" max="15" width="15.85546875" style="286" customWidth="1"/>
    <col min="16" max="16" width="14.7109375" style="286" customWidth="1"/>
    <col min="17" max="17" width="16.7109375" style="286" customWidth="1"/>
    <col min="18" max="16384" width="11.42578125" style="286"/>
  </cols>
  <sheetData>
    <row r="2" spans="2:10" ht="24" customHeight="1" x14ac:dyDescent="0.25">
      <c r="B2" s="287" t="s">
        <v>37</v>
      </c>
      <c r="C2" s="288"/>
      <c r="D2" s="288"/>
      <c r="E2" s="288"/>
    </row>
    <row r="3" spans="2:10" ht="15.75" thickBot="1" x14ac:dyDescent="0.3">
      <c r="B3" s="289"/>
      <c r="C3" s="288"/>
      <c r="D3" s="288"/>
      <c r="E3" s="288"/>
    </row>
    <row r="4" spans="2:10" ht="31.9" customHeight="1" thickBot="1" x14ac:dyDescent="0.3">
      <c r="B4" s="244" t="s">
        <v>1</v>
      </c>
      <c r="C4" s="495" t="s">
        <v>310</v>
      </c>
      <c r="D4" s="496"/>
      <c r="E4" s="496"/>
      <c r="F4" s="496"/>
      <c r="G4" s="496"/>
      <c r="H4" s="496"/>
      <c r="I4" s="497"/>
      <c r="J4" s="270"/>
    </row>
    <row r="5" spans="2:10" ht="15.75" thickBot="1" x14ac:dyDescent="0.3"/>
    <row r="6" spans="2:10" ht="52.15" customHeight="1" thickBot="1" x14ac:dyDescent="0.3">
      <c r="B6" s="244" t="s">
        <v>66</v>
      </c>
      <c r="C6" s="498">
        <v>44423</v>
      </c>
      <c r="D6" s="499"/>
      <c r="E6" s="500"/>
      <c r="F6" s="285" t="s">
        <v>71</v>
      </c>
      <c r="G6" s="498">
        <v>43874</v>
      </c>
      <c r="H6" s="496"/>
      <c r="I6" s="497"/>
    </row>
    <row r="7" spans="2:10" ht="19.5" thickBot="1" x14ac:dyDescent="0.3">
      <c r="B7" s="290"/>
      <c r="C7" s="290"/>
      <c r="D7" s="290"/>
      <c r="E7" s="290"/>
      <c r="J7" s="288"/>
    </row>
    <row r="8" spans="2:10" ht="28.15" customHeight="1" thickBot="1" x14ac:dyDescent="0.3">
      <c r="B8" s="184" t="s">
        <v>28</v>
      </c>
      <c r="C8" s="185"/>
      <c r="D8" s="186"/>
      <c r="F8" s="184" t="s">
        <v>0</v>
      </c>
      <c r="G8" s="185"/>
      <c r="H8" s="185"/>
      <c r="I8" s="186"/>
      <c r="J8" s="302"/>
    </row>
    <row r="9" spans="2:10" ht="18.75" x14ac:dyDescent="0.25">
      <c r="B9" s="501" t="s">
        <v>29</v>
      </c>
      <c r="C9" s="502"/>
      <c r="D9" s="182" t="s">
        <v>78</v>
      </c>
      <c r="E9" s="291"/>
      <c r="F9" s="503" t="s">
        <v>311</v>
      </c>
      <c r="G9" s="493"/>
      <c r="H9" s="493"/>
      <c r="I9" s="494"/>
      <c r="J9" s="303"/>
    </row>
    <row r="10" spans="2:10" ht="19.5" thickBot="1" x14ac:dyDescent="0.3">
      <c r="B10" s="505" t="s">
        <v>30</v>
      </c>
      <c r="C10" s="506"/>
      <c r="D10" s="259"/>
      <c r="E10" s="291"/>
      <c r="F10" s="504"/>
      <c r="G10" s="486"/>
      <c r="H10" s="486"/>
      <c r="I10" s="487"/>
      <c r="J10" s="303"/>
    </row>
    <row r="11" spans="2:10" ht="15.75" thickBot="1" x14ac:dyDescent="0.3">
      <c r="B11" s="288"/>
      <c r="C11" s="288"/>
      <c r="D11" s="288"/>
      <c r="E11" s="288"/>
      <c r="F11" s="288"/>
      <c r="J11" s="288"/>
    </row>
    <row r="12" spans="2:10" ht="24.6" customHeight="1" thickBot="1" x14ac:dyDescent="0.3">
      <c r="B12" s="184" t="s">
        <v>44</v>
      </c>
      <c r="C12" s="185"/>
      <c r="D12" s="185"/>
      <c r="E12" s="185"/>
      <c r="F12" s="185"/>
      <c r="G12" s="185"/>
      <c r="H12" s="185"/>
      <c r="I12" s="186"/>
      <c r="J12" s="302"/>
    </row>
    <row r="13" spans="2:10" ht="18.75" x14ac:dyDescent="0.25">
      <c r="B13" s="388" t="s">
        <v>31</v>
      </c>
      <c r="C13" s="183" t="s">
        <v>84</v>
      </c>
      <c r="D13" s="389" t="s">
        <v>32</v>
      </c>
      <c r="E13" s="488" t="s">
        <v>336</v>
      </c>
      <c r="F13" s="489"/>
      <c r="G13" s="389" t="s">
        <v>33</v>
      </c>
      <c r="H13" s="488" t="s">
        <v>337</v>
      </c>
      <c r="I13" s="472"/>
      <c r="J13" s="270"/>
    </row>
    <row r="14" spans="2:10" ht="18.75" x14ac:dyDescent="0.25">
      <c r="B14" s="187" t="s">
        <v>34</v>
      </c>
      <c r="C14" s="490" t="s">
        <v>312</v>
      </c>
      <c r="D14" s="452"/>
      <c r="E14" s="452"/>
      <c r="F14" s="452"/>
      <c r="G14" s="452"/>
      <c r="H14" s="452"/>
      <c r="I14" s="453"/>
      <c r="J14" s="270"/>
    </row>
    <row r="15" spans="2:10" ht="19.5" thickBot="1" x14ac:dyDescent="0.3">
      <c r="B15" s="390" t="s">
        <v>35</v>
      </c>
      <c r="C15" s="491"/>
      <c r="D15" s="479"/>
      <c r="E15" s="479"/>
      <c r="F15" s="479"/>
      <c r="G15" s="479"/>
      <c r="H15" s="479"/>
      <c r="I15" s="480"/>
      <c r="J15" s="270"/>
    </row>
    <row r="16" spans="2:10" ht="19.5" thickBot="1" x14ac:dyDescent="0.3">
      <c r="B16" s="292"/>
      <c r="C16" s="290"/>
      <c r="D16" s="290"/>
      <c r="E16" s="290"/>
      <c r="F16" s="290"/>
      <c r="G16" s="290"/>
      <c r="H16" s="290"/>
      <c r="I16" s="290"/>
      <c r="J16" s="288"/>
    </row>
    <row r="17" spans="2:12" ht="24" customHeight="1" thickBot="1" x14ac:dyDescent="0.3">
      <c r="B17" s="262" t="s">
        <v>89</v>
      </c>
      <c r="C17" s="263"/>
      <c r="D17" s="263"/>
      <c r="E17" s="147"/>
      <c r="F17" s="184" t="s">
        <v>36</v>
      </c>
      <c r="G17" s="185"/>
      <c r="H17" s="185"/>
      <c r="I17" s="186"/>
      <c r="J17" s="302"/>
    </row>
    <row r="18" spans="2:12" ht="18.75" x14ac:dyDescent="0.25">
      <c r="B18" s="188" t="s">
        <v>38</v>
      </c>
      <c r="C18" s="492" t="s">
        <v>313</v>
      </c>
      <c r="D18" s="493"/>
      <c r="E18" s="494"/>
      <c r="F18" s="260" t="s">
        <v>38</v>
      </c>
      <c r="G18" s="492"/>
      <c r="H18" s="493"/>
      <c r="I18" s="494"/>
      <c r="J18" s="288"/>
    </row>
    <row r="19" spans="2:12" ht="18.75" x14ac:dyDescent="0.25">
      <c r="B19" s="189" t="s">
        <v>41</v>
      </c>
      <c r="C19" s="481" t="s">
        <v>314</v>
      </c>
      <c r="D19" s="482"/>
      <c r="E19" s="483"/>
      <c r="F19" s="260" t="s">
        <v>41</v>
      </c>
      <c r="G19" s="481"/>
      <c r="H19" s="482"/>
      <c r="I19" s="483"/>
      <c r="J19" s="288"/>
    </row>
    <row r="20" spans="2:12" ht="18.75" x14ac:dyDescent="0.25">
      <c r="B20" s="189" t="s">
        <v>39</v>
      </c>
      <c r="C20" s="484" t="s">
        <v>315</v>
      </c>
      <c r="D20" s="534"/>
      <c r="E20" s="535"/>
      <c r="F20" s="260" t="s">
        <v>39</v>
      </c>
      <c r="G20" s="481"/>
      <c r="H20" s="482"/>
      <c r="I20" s="483"/>
      <c r="J20" s="288"/>
    </row>
    <row r="21" spans="2:12" ht="19.5" thickBot="1" x14ac:dyDescent="0.3">
      <c r="B21" s="305" t="s">
        <v>40</v>
      </c>
      <c r="C21" s="509" t="s">
        <v>222</v>
      </c>
      <c r="D21" s="486"/>
      <c r="E21" s="487"/>
      <c r="F21" s="261" t="s">
        <v>40</v>
      </c>
      <c r="G21" s="509"/>
      <c r="H21" s="486"/>
      <c r="I21" s="487"/>
      <c r="J21" s="288"/>
    </row>
    <row r="22" spans="2:12" x14ac:dyDescent="0.25">
      <c r="B22" s="293"/>
      <c r="C22" s="293"/>
      <c r="D22" s="293"/>
      <c r="E22" s="293"/>
      <c r="F22" s="293"/>
      <c r="G22" s="293"/>
      <c r="H22" s="293"/>
      <c r="I22" s="293"/>
      <c r="J22" s="293"/>
      <c r="K22" s="293"/>
      <c r="L22" s="293"/>
    </row>
    <row r="23" spans="2:12" ht="26.25" x14ac:dyDescent="0.25">
      <c r="B23" s="287" t="s">
        <v>62</v>
      </c>
      <c r="C23" s="293"/>
      <c r="D23" s="293"/>
      <c r="E23" s="293"/>
      <c r="F23" s="293"/>
      <c r="G23" s="293"/>
      <c r="I23" s="293"/>
      <c r="J23" s="293"/>
      <c r="K23" s="293"/>
      <c r="L23" s="293"/>
    </row>
    <row r="24" spans="2:12" ht="15.75" thickBot="1" x14ac:dyDescent="0.3"/>
    <row r="25" spans="2:12" ht="18.75" x14ac:dyDescent="0.25">
      <c r="B25" s="209" t="s">
        <v>48</v>
      </c>
      <c r="C25" s="210"/>
      <c r="D25" s="211"/>
      <c r="E25" s="238" t="s">
        <v>47</v>
      </c>
      <c r="F25" s="210"/>
      <c r="G25" s="211"/>
      <c r="I25" s="294"/>
    </row>
    <row r="26" spans="2:12" ht="18.75" x14ac:dyDescent="0.25">
      <c r="B26" s="451"/>
      <c r="C26" s="452"/>
      <c r="D26" s="453"/>
      <c r="E26" s="451"/>
      <c r="F26" s="452"/>
      <c r="G26" s="453"/>
      <c r="I26" s="294"/>
    </row>
    <row r="27" spans="2:12" ht="18.75" x14ac:dyDescent="0.25">
      <c r="B27" s="451"/>
      <c r="C27" s="452"/>
      <c r="D27" s="453"/>
      <c r="E27" s="451"/>
      <c r="F27" s="452"/>
      <c r="G27" s="453"/>
      <c r="I27" s="295"/>
    </row>
    <row r="28" spans="2:12" ht="18.75" x14ac:dyDescent="0.25">
      <c r="B28" s="451"/>
      <c r="C28" s="452"/>
      <c r="D28" s="453"/>
      <c r="E28" s="451"/>
      <c r="F28" s="452"/>
      <c r="G28" s="453"/>
      <c r="I28" s="294"/>
    </row>
    <row r="29" spans="2:12" ht="18.75" x14ac:dyDescent="0.25">
      <c r="B29" s="451"/>
      <c r="C29" s="452"/>
      <c r="D29" s="453"/>
      <c r="E29" s="451"/>
      <c r="F29" s="452"/>
      <c r="G29" s="453"/>
      <c r="I29" s="294"/>
    </row>
    <row r="30" spans="2:12" ht="18.75" x14ac:dyDescent="0.25">
      <c r="B30" s="451"/>
      <c r="C30" s="452"/>
      <c r="D30" s="453"/>
      <c r="E30" s="451"/>
      <c r="F30" s="452"/>
      <c r="G30" s="453"/>
      <c r="I30" s="294"/>
    </row>
    <row r="31" spans="2:12" ht="19.5" thickBot="1" x14ac:dyDescent="0.3">
      <c r="B31" s="478"/>
      <c r="C31" s="479"/>
      <c r="D31" s="480"/>
      <c r="E31" s="478"/>
      <c r="F31" s="479"/>
      <c r="G31" s="480"/>
      <c r="I31" s="294"/>
    </row>
    <row r="32" spans="2:12" ht="19.5" thickBot="1" x14ac:dyDescent="0.3">
      <c r="B32" s="294"/>
      <c r="C32" s="294"/>
      <c r="D32" s="294"/>
      <c r="E32" s="294"/>
      <c r="F32" s="294"/>
      <c r="G32" s="294"/>
      <c r="I32" s="294"/>
    </row>
    <row r="33" spans="2:12" ht="19.5" thickBot="1" x14ac:dyDescent="0.3">
      <c r="B33" s="184" t="s">
        <v>49</v>
      </c>
      <c r="C33" s="212"/>
      <c r="D33" s="212"/>
      <c r="E33" s="212"/>
      <c r="F33" s="212"/>
      <c r="G33" s="213"/>
      <c r="I33" s="294"/>
    </row>
    <row r="34" spans="2:12" ht="18.75" x14ac:dyDescent="0.25">
      <c r="B34" s="265"/>
      <c r="C34" s="393"/>
      <c r="D34" s="393"/>
      <c r="E34" s="393"/>
      <c r="F34" s="393"/>
      <c r="G34" s="394"/>
      <c r="I34" s="294"/>
    </row>
    <row r="35" spans="2:12" ht="18.75" x14ac:dyDescent="0.25">
      <c r="B35" s="239"/>
      <c r="C35" s="395"/>
      <c r="D35" s="395"/>
      <c r="E35" s="395"/>
      <c r="F35" s="395"/>
      <c r="G35" s="396"/>
      <c r="I35" s="294"/>
    </row>
    <row r="36" spans="2:12" ht="18.75" x14ac:dyDescent="0.25">
      <c r="B36" s="239"/>
      <c r="C36" s="395"/>
      <c r="D36" s="395"/>
      <c r="E36" s="395"/>
      <c r="F36" s="395"/>
      <c r="G36" s="396"/>
      <c r="I36" s="294"/>
    </row>
    <row r="37" spans="2:12" ht="18.75" x14ac:dyDescent="0.25">
      <c r="B37" s="239"/>
      <c r="C37" s="395"/>
      <c r="D37" s="395"/>
      <c r="E37" s="395"/>
      <c r="F37" s="395"/>
      <c r="G37" s="396"/>
      <c r="I37" s="294"/>
    </row>
    <row r="38" spans="2:12" ht="19.5" thickBot="1" x14ac:dyDescent="0.3">
      <c r="B38" s="397"/>
      <c r="C38" s="391"/>
      <c r="D38" s="391"/>
      <c r="E38" s="391"/>
      <c r="F38" s="391"/>
      <c r="G38" s="392"/>
      <c r="I38" s="294"/>
    </row>
    <row r="39" spans="2:12" ht="18.75" x14ac:dyDescent="0.25">
      <c r="B39" s="294"/>
      <c r="C39" s="294"/>
      <c r="D39" s="294"/>
      <c r="E39" s="294"/>
      <c r="F39" s="294"/>
      <c r="G39" s="294"/>
      <c r="I39" s="294"/>
    </row>
    <row r="40" spans="2:12" ht="21" customHeight="1" x14ac:dyDescent="0.25">
      <c r="B40" s="287" t="s">
        <v>61</v>
      </c>
      <c r="C40" s="293"/>
      <c r="D40" s="293"/>
      <c r="E40" s="293"/>
      <c r="F40" s="293"/>
      <c r="G40" s="293"/>
      <c r="H40" s="293"/>
      <c r="I40" s="293"/>
      <c r="J40" s="293"/>
      <c r="K40" s="293"/>
      <c r="L40" s="293"/>
    </row>
    <row r="41" spans="2:12" ht="21" customHeight="1" x14ac:dyDescent="0.25">
      <c r="B41" s="297"/>
      <c r="C41" s="293"/>
      <c r="D41" s="293"/>
      <c r="E41" s="293"/>
      <c r="F41" s="293"/>
      <c r="G41" s="293"/>
      <c r="H41" s="293"/>
      <c r="I41" s="293"/>
      <c r="J41" s="293"/>
      <c r="K41" s="293"/>
      <c r="L41" s="293"/>
    </row>
    <row r="42" spans="2:12" ht="23.25" x14ac:dyDescent="0.25">
      <c r="B42" s="298" t="s">
        <v>57</v>
      </c>
      <c r="C42" s="296"/>
      <c r="D42" s="296"/>
      <c r="E42" s="296"/>
      <c r="F42" s="296"/>
      <c r="G42" s="296"/>
      <c r="H42" s="296"/>
      <c r="I42" s="293"/>
      <c r="J42" s="293"/>
      <c r="K42" s="293"/>
      <c r="L42" s="293"/>
    </row>
    <row r="43" spans="2:12" ht="19.5" thickBot="1" x14ac:dyDescent="0.3">
      <c r="B43" s="290"/>
      <c r="C43" s="296"/>
      <c r="D43" s="296"/>
      <c r="E43" s="296"/>
      <c r="F43" s="296"/>
      <c r="G43" s="296"/>
      <c r="H43" s="296"/>
      <c r="I43" s="293"/>
      <c r="J43" s="293"/>
      <c r="K43" s="293"/>
      <c r="L43" s="293"/>
    </row>
    <row r="44" spans="2:12" ht="19.5" thickBot="1" x14ac:dyDescent="0.3">
      <c r="B44" s="473" t="s">
        <v>58</v>
      </c>
      <c r="C44" s="474"/>
      <c r="D44" s="474"/>
      <c r="E44" s="474"/>
      <c r="F44" s="474"/>
      <c r="G44" s="474"/>
      <c r="H44" s="474"/>
      <c r="I44" s="475"/>
      <c r="J44" s="293"/>
      <c r="K44" s="293"/>
      <c r="L44" s="293"/>
    </row>
    <row r="45" spans="2:12" ht="43.5" customHeight="1" x14ac:dyDescent="0.25">
      <c r="B45" s="528"/>
      <c r="C45" s="529"/>
      <c r="D45" s="529"/>
      <c r="E45" s="529"/>
      <c r="F45" s="529"/>
      <c r="G45" s="529"/>
      <c r="H45" s="529"/>
      <c r="I45" s="530"/>
      <c r="J45" s="293"/>
      <c r="K45" s="293"/>
      <c r="L45" s="293"/>
    </row>
    <row r="46" spans="2:12" ht="14.45" customHeight="1" x14ac:dyDescent="0.25">
      <c r="B46" s="269"/>
      <c r="C46" s="270"/>
      <c r="D46" s="270"/>
      <c r="E46" s="270"/>
      <c r="F46" s="270"/>
      <c r="G46" s="270"/>
      <c r="H46" s="270"/>
      <c r="I46" s="271"/>
      <c r="J46" s="293"/>
      <c r="K46" s="293"/>
      <c r="L46" s="293"/>
    </row>
    <row r="47" spans="2:12" ht="14.45" customHeight="1" x14ac:dyDescent="0.25">
      <c r="B47" s="269"/>
      <c r="C47" s="270"/>
      <c r="D47" s="270"/>
      <c r="E47" s="270"/>
      <c r="F47" s="270"/>
      <c r="G47" s="270"/>
      <c r="H47" s="270"/>
      <c r="I47" s="271"/>
      <c r="J47" s="293"/>
      <c r="K47" s="293"/>
      <c r="L47" s="293"/>
    </row>
    <row r="48" spans="2:12" ht="14.45" customHeight="1" x14ac:dyDescent="0.25">
      <c r="B48" s="269"/>
      <c r="C48" s="270"/>
      <c r="D48" s="270"/>
      <c r="E48" s="270"/>
      <c r="F48" s="270"/>
      <c r="G48" s="270"/>
      <c r="H48" s="270"/>
      <c r="I48" s="271"/>
      <c r="J48" s="293"/>
      <c r="K48" s="293"/>
      <c r="L48" s="293"/>
    </row>
    <row r="49" spans="2:12" ht="21" customHeight="1" thickBot="1" x14ac:dyDescent="0.3">
      <c r="B49" s="272"/>
      <c r="C49" s="273"/>
      <c r="D49" s="273"/>
      <c r="E49" s="273"/>
      <c r="F49" s="273"/>
      <c r="G49" s="273"/>
      <c r="H49" s="273"/>
      <c r="I49" s="274"/>
      <c r="J49" s="293"/>
      <c r="K49" s="293"/>
      <c r="L49" s="293"/>
    </row>
    <row r="50" spans="2:12" ht="21" x14ac:dyDescent="0.25">
      <c r="B50" s="297"/>
      <c r="C50" s="293"/>
      <c r="D50" s="293"/>
      <c r="E50" s="293"/>
      <c r="F50" s="293"/>
      <c r="G50" s="293"/>
      <c r="H50" s="293"/>
      <c r="I50" s="293"/>
      <c r="J50" s="293"/>
      <c r="K50" s="293"/>
      <c r="L50" s="293"/>
    </row>
    <row r="51" spans="2:12" ht="39.6" customHeight="1" x14ac:dyDescent="0.25">
      <c r="B51" s="298" t="s">
        <v>46</v>
      </c>
      <c r="C51" s="296"/>
      <c r="E51" s="294"/>
      <c r="F51" s="296"/>
      <c r="G51" s="296"/>
      <c r="H51" s="296"/>
      <c r="I51" s="296"/>
      <c r="J51" s="293"/>
      <c r="K51" s="293"/>
      <c r="L51" s="293"/>
    </row>
    <row r="52" spans="2:12" ht="19.5" thickBot="1" x14ac:dyDescent="0.3">
      <c r="B52" s="299"/>
      <c r="C52" s="296"/>
      <c r="D52" s="296"/>
      <c r="E52" s="296"/>
      <c r="F52" s="296"/>
      <c r="G52" s="296"/>
      <c r="H52" s="296"/>
      <c r="I52" s="296"/>
      <c r="J52" s="293"/>
      <c r="K52" s="293"/>
      <c r="L52" s="293"/>
    </row>
    <row r="53" spans="2:12" ht="37.5" x14ac:dyDescent="0.25">
      <c r="B53" s="296"/>
      <c r="C53" s="296"/>
      <c r="D53" s="245" t="s">
        <v>21</v>
      </c>
      <c r="E53" s="246" t="s">
        <v>22</v>
      </c>
      <c r="F53" s="247" t="s">
        <v>23</v>
      </c>
      <c r="G53" s="248" t="s">
        <v>24</v>
      </c>
      <c r="H53" s="300"/>
      <c r="I53" s="296"/>
      <c r="J53" s="293"/>
      <c r="K53" s="293"/>
      <c r="L53" s="293"/>
    </row>
    <row r="54" spans="2:12" ht="38.25" thickBot="1" x14ac:dyDescent="0.3">
      <c r="B54" s="296"/>
      <c r="C54" s="296"/>
      <c r="D54" s="249" t="s">
        <v>4</v>
      </c>
      <c r="E54" s="250" t="s">
        <v>3</v>
      </c>
      <c r="F54" s="251" t="s">
        <v>5</v>
      </c>
      <c r="G54" s="252" t="s">
        <v>6</v>
      </c>
      <c r="H54" s="300"/>
      <c r="I54" s="296"/>
      <c r="J54" s="293"/>
      <c r="K54" s="293"/>
      <c r="L54" s="293"/>
    </row>
    <row r="55" spans="2:12" ht="19.5" thickBot="1" x14ac:dyDescent="0.3">
      <c r="B55" s="296"/>
      <c r="C55" s="296"/>
      <c r="D55" s="296"/>
      <c r="E55" s="296"/>
      <c r="F55" s="296"/>
      <c r="G55" s="296"/>
      <c r="H55" s="296"/>
      <c r="I55" s="296"/>
      <c r="J55" s="293"/>
      <c r="K55" s="293"/>
      <c r="L55" s="293"/>
    </row>
    <row r="56" spans="2:12" ht="34.9" customHeight="1" x14ac:dyDescent="0.25">
      <c r="B56" s="194" t="s">
        <v>7</v>
      </c>
      <c r="C56" s="234" t="s">
        <v>56</v>
      </c>
      <c r="D56" s="219" t="s">
        <v>8</v>
      </c>
      <c r="E56" s="221" t="s">
        <v>2</v>
      </c>
      <c r="F56" s="223" t="s">
        <v>9</v>
      </c>
      <c r="G56" s="216" t="s">
        <v>10</v>
      </c>
      <c r="H56" s="216" t="s">
        <v>51</v>
      </c>
      <c r="I56" s="229" t="s">
        <v>11</v>
      </c>
      <c r="J56" s="293"/>
      <c r="K56" s="293"/>
      <c r="L56" s="293"/>
    </row>
    <row r="57" spans="2:12" ht="40.9" customHeight="1" x14ac:dyDescent="0.25">
      <c r="B57" s="181"/>
      <c r="C57" s="235">
        <f>SUM(C58:C59)</f>
        <v>7</v>
      </c>
      <c r="D57" s="220" t="s">
        <v>12</v>
      </c>
      <c r="E57" s="222" t="s">
        <v>13</v>
      </c>
      <c r="F57" s="224" t="s">
        <v>14</v>
      </c>
      <c r="G57" s="217" t="s">
        <v>15</v>
      </c>
      <c r="H57" s="217" t="s">
        <v>53</v>
      </c>
      <c r="I57" s="230"/>
      <c r="J57" s="293"/>
      <c r="K57" s="293"/>
      <c r="L57" s="293"/>
    </row>
    <row r="58" spans="2:12" ht="37.5" x14ac:dyDescent="0.25">
      <c r="B58" s="199" t="s">
        <v>142</v>
      </c>
      <c r="C58" s="200">
        <v>4</v>
      </c>
      <c r="D58" s="253"/>
      <c r="E58" s="253">
        <v>2</v>
      </c>
      <c r="F58" s="253"/>
      <c r="G58" s="253"/>
      <c r="H58" s="253"/>
      <c r="I58" s="231">
        <f>IF(COUNTBLANK(D58:H58)=4,SUM(D58:G58)*C58,"veuillez entrer une valeur")</f>
        <v>8</v>
      </c>
      <c r="J58" s="293"/>
      <c r="L58" s="293"/>
    </row>
    <row r="59" spans="2:12" ht="39" customHeight="1" thickBot="1" x14ac:dyDescent="0.3">
      <c r="B59" s="201" t="s">
        <v>16</v>
      </c>
      <c r="C59" s="202">
        <v>3</v>
      </c>
      <c r="D59" s="254"/>
      <c r="E59" s="254">
        <v>2</v>
      </c>
      <c r="F59" s="254"/>
      <c r="G59" s="254"/>
      <c r="H59" s="254"/>
      <c r="I59" s="232">
        <f>IF(COUNTBLANK(D59:H59)=4,SUM(D59:G59)*C59,"veuillez entrer une valeur")</f>
        <v>6</v>
      </c>
      <c r="J59" s="293"/>
      <c r="K59" s="293"/>
      <c r="L59" s="293"/>
    </row>
    <row r="60" spans="2:12" ht="19.5" thickBot="1" x14ac:dyDescent="0.3">
      <c r="B60" s="206" t="s">
        <v>50</v>
      </c>
      <c r="C60" s="180">
        <f>3*C57-IF(H58="x",3*C58,0)-IF(H59="x",3*C59,0)</f>
        <v>21</v>
      </c>
      <c r="D60" s="203"/>
      <c r="E60" s="203"/>
      <c r="F60" s="204"/>
      <c r="G60" s="205" t="s">
        <v>25</v>
      </c>
      <c r="H60" s="205"/>
      <c r="I60" s="228">
        <f>SUM(I58:I59)</f>
        <v>14</v>
      </c>
      <c r="J60" s="293"/>
      <c r="K60" s="293"/>
      <c r="L60" s="293"/>
    </row>
    <row r="61" spans="2:12" ht="15.75" thickBot="1" x14ac:dyDescent="0.3">
      <c r="B61" s="293"/>
      <c r="C61" s="293"/>
      <c r="D61" s="293"/>
      <c r="E61" s="293"/>
      <c r="F61" s="293"/>
      <c r="G61" s="293"/>
      <c r="H61" s="293"/>
      <c r="I61" s="293"/>
      <c r="J61" s="293"/>
      <c r="K61" s="293"/>
      <c r="L61" s="293"/>
    </row>
    <row r="62" spans="2:12" ht="37.5" x14ac:dyDescent="0.25">
      <c r="B62" s="194" t="s">
        <v>17</v>
      </c>
      <c r="C62" s="236" t="s">
        <v>56</v>
      </c>
      <c r="D62" s="190" t="s">
        <v>8</v>
      </c>
      <c r="E62" s="191" t="s">
        <v>2</v>
      </c>
      <c r="F62" s="192" t="s">
        <v>9</v>
      </c>
      <c r="G62" s="214" t="s">
        <v>10</v>
      </c>
      <c r="H62" s="216" t="s">
        <v>51</v>
      </c>
      <c r="I62" s="229" t="s">
        <v>11</v>
      </c>
      <c r="J62" s="293"/>
      <c r="K62" s="293"/>
      <c r="L62" s="293"/>
    </row>
    <row r="63" spans="2:12" ht="37.5" x14ac:dyDescent="0.25">
      <c r="B63" s="181"/>
      <c r="C63" s="237">
        <f>SUM(C64:C66)</f>
        <v>6</v>
      </c>
      <c r="D63" s="195" t="s">
        <v>12</v>
      </c>
      <c r="E63" s="196" t="s">
        <v>13</v>
      </c>
      <c r="F63" s="197" t="s">
        <v>14</v>
      </c>
      <c r="G63" s="215" t="s">
        <v>15</v>
      </c>
      <c r="H63" s="218" t="s">
        <v>54</v>
      </c>
      <c r="I63" s="233"/>
      <c r="J63" s="293"/>
      <c r="K63" s="293"/>
      <c r="L63" s="293"/>
    </row>
    <row r="64" spans="2:12" ht="18.75" x14ac:dyDescent="0.25">
      <c r="B64" s="199" t="s">
        <v>18</v>
      </c>
      <c r="C64" s="200">
        <v>3</v>
      </c>
      <c r="D64" s="255"/>
      <c r="E64" s="255">
        <v>2</v>
      </c>
      <c r="F64" s="255"/>
      <c r="G64" s="255"/>
      <c r="H64" s="256"/>
      <c r="I64" s="231">
        <f>IF(COUNTBLANK(D64:H64)=4,SUM(D64:G64)*C64,"veuillez entrer une valeur")</f>
        <v>6</v>
      </c>
      <c r="J64" s="293"/>
      <c r="K64" s="293"/>
      <c r="L64" s="293"/>
    </row>
    <row r="65" spans="2:12" ht="18.75" x14ac:dyDescent="0.25">
      <c r="B65" s="199" t="s">
        <v>42</v>
      </c>
      <c r="C65" s="200">
        <v>2</v>
      </c>
      <c r="D65" s="255"/>
      <c r="E65" s="255">
        <v>2</v>
      </c>
      <c r="F65" s="255"/>
      <c r="G65" s="255"/>
      <c r="H65" s="253"/>
      <c r="I65" s="231">
        <f>IF(COUNTBLANK(D65:H65)=4,SUM(D65:G65)*C65,"veuillez entrer une valeur")</f>
        <v>4</v>
      </c>
      <c r="J65" s="293"/>
      <c r="K65" s="293"/>
      <c r="L65" s="293"/>
    </row>
    <row r="66" spans="2:12" ht="38.25" thickBot="1" x14ac:dyDescent="0.3">
      <c r="B66" s="199" t="s">
        <v>19</v>
      </c>
      <c r="C66" s="200">
        <v>1</v>
      </c>
      <c r="D66" s="257"/>
      <c r="E66" s="257">
        <v>2</v>
      </c>
      <c r="F66" s="257"/>
      <c r="G66" s="257"/>
      <c r="H66" s="258"/>
      <c r="I66" s="232">
        <f>IF(COUNTBLANK(D66:H66)=4,SUM(D66:G66)*C66,"veuillez entrer une valeur")</f>
        <v>2</v>
      </c>
      <c r="J66" s="293"/>
      <c r="K66" s="293"/>
      <c r="L66" s="293"/>
    </row>
    <row r="67" spans="2:12" ht="19.5" thickBot="1" x14ac:dyDescent="0.3">
      <c r="B67" s="206" t="s">
        <v>50</v>
      </c>
      <c r="C67" s="180">
        <f>3*C63-IF(H64="x",3*C64,0)-IF(H65="x",3*C65,0)-IF(H66="x",3*C66,0)</f>
        <v>18</v>
      </c>
      <c r="D67" s="203"/>
      <c r="E67" s="203"/>
      <c r="F67" s="207"/>
      <c r="G67" s="208" t="s">
        <v>25</v>
      </c>
      <c r="H67" s="205"/>
      <c r="I67" s="228">
        <f>SUM(I64:I66)</f>
        <v>12</v>
      </c>
      <c r="J67" s="293"/>
      <c r="K67" s="293"/>
      <c r="L67" s="293"/>
    </row>
    <row r="68" spans="2:12" ht="18.600000000000001" customHeight="1" thickBot="1" x14ac:dyDescent="0.3">
      <c r="B68" s="296"/>
      <c r="C68" s="296"/>
      <c r="D68" s="296"/>
      <c r="E68" s="296"/>
      <c r="F68" s="296"/>
      <c r="G68" s="296"/>
      <c r="H68" s="296"/>
      <c r="I68" s="296"/>
      <c r="J68" s="293"/>
      <c r="K68" s="293"/>
      <c r="L68" s="293"/>
    </row>
    <row r="69" spans="2:12" ht="29.45" customHeight="1" x14ac:dyDescent="0.25">
      <c r="B69" s="194" t="s">
        <v>20</v>
      </c>
      <c r="C69" s="236" t="s">
        <v>56</v>
      </c>
      <c r="D69" s="190" t="s">
        <v>8</v>
      </c>
      <c r="E69" s="191" t="s">
        <v>2</v>
      </c>
      <c r="F69" s="192" t="s">
        <v>9</v>
      </c>
      <c r="G69" s="193" t="s">
        <v>10</v>
      </c>
      <c r="H69" s="216" t="s">
        <v>51</v>
      </c>
      <c r="I69" s="229" t="s">
        <v>11</v>
      </c>
      <c r="J69" s="293"/>
      <c r="K69" s="293"/>
      <c r="L69" s="293"/>
    </row>
    <row r="70" spans="2:12" ht="37.5" x14ac:dyDescent="0.25">
      <c r="B70" s="181"/>
      <c r="C70" s="237">
        <f>SUM(C71:C73)</f>
        <v>4</v>
      </c>
      <c r="D70" s="195" t="s">
        <v>12</v>
      </c>
      <c r="E70" s="196" t="s">
        <v>13</v>
      </c>
      <c r="F70" s="197" t="s">
        <v>14</v>
      </c>
      <c r="G70" s="198" t="s">
        <v>15</v>
      </c>
      <c r="H70" s="218" t="s">
        <v>55</v>
      </c>
      <c r="I70" s="233"/>
      <c r="J70" s="293"/>
      <c r="K70" s="293"/>
      <c r="L70" s="293"/>
    </row>
    <row r="71" spans="2:12" ht="56.25" x14ac:dyDescent="0.25">
      <c r="B71" s="199" t="s">
        <v>143</v>
      </c>
      <c r="C71" s="200">
        <v>2</v>
      </c>
      <c r="D71" s="255">
        <v>3</v>
      </c>
      <c r="E71" s="255"/>
      <c r="F71" s="255"/>
      <c r="G71" s="255"/>
      <c r="H71" s="256"/>
      <c r="I71" s="231">
        <f>IF(COUNTBLANK(D71:H71)=4,SUM(D71:G71)*C71,"veuillez entrer une valeur")</f>
        <v>6</v>
      </c>
      <c r="J71" s="293"/>
      <c r="K71" s="293"/>
      <c r="L71" s="293"/>
    </row>
    <row r="72" spans="2:12" ht="75" x14ac:dyDescent="0.25">
      <c r="B72" s="199" t="s">
        <v>144</v>
      </c>
      <c r="C72" s="200">
        <v>1</v>
      </c>
      <c r="D72" s="255">
        <v>2</v>
      </c>
      <c r="E72" s="255"/>
      <c r="F72" s="255"/>
      <c r="G72" s="255"/>
      <c r="H72" s="253"/>
      <c r="I72" s="231">
        <f>IF(COUNTBLANK(D72:H72)=4,SUM(D72:G72)*C72,"veuillez entrer une valeur")</f>
        <v>2</v>
      </c>
      <c r="J72" s="293"/>
      <c r="K72" s="293"/>
      <c r="L72" s="293"/>
    </row>
    <row r="73" spans="2:12" ht="122.25" customHeight="1" thickBot="1" x14ac:dyDescent="0.3">
      <c r="B73" s="199" t="s">
        <v>145</v>
      </c>
      <c r="C73" s="200">
        <v>1</v>
      </c>
      <c r="D73" s="257">
        <v>3</v>
      </c>
      <c r="E73" s="257"/>
      <c r="F73" s="257"/>
      <c r="G73" s="257"/>
      <c r="H73" s="258"/>
      <c r="I73" s="232">
        <f>IF(COUNTBLANK(D73:H73)=4,SUM(D73:G73)*C73,"veuillez entrer une valeur")</f>
        <v>3</v>
      </c>
      <c r="J73" s="293"/>
      <c r="K73" s="293"/>
      <c r="L73" s="293"/>
    </row>
    <row r="74" spans="2:12" ht="19.5" thickBot="1" x14ac:dyDescent="0.3">
      <c r="B74" s="206" t="s">
        <v>50</v>
      </c>
      <c r="C74" s="180">
        <f>3*C70-IF(H71="x",3*C71,0)-IF(H72="x",3*C72,0)-IF(H73="x",3*C73,0)</f>
        <v>12</v>
      </c>
      <c r="D74" s="203"/>
      <c r="E74" s="203"/>
      <c r="F74" s="207"/>
      <c r="G74" s="208" t="s">
        <v>25</v>
      </c>
      <c r="H74" s="205"/>
      <c r="I74" s="228">
        <f>SUM(I71:I73)</f>
        <v>11</v>
      </c>
      <c r="J74" s="293"/>
      <c r="K74" s="293"/>
      <c r="L74" s="293"/>
    </row>
    <row r="75" spans="2:12" ht="19.5" thickBot="1" x14ac:dyDescent="0.3">
      <c r="B75" s="296"/>
      <c r="C75" s="296"/>
      <c r="D75" s="296"/>
      <c r="E75" s="296"/>
      <c r="F75" s="296"/>
      <c r="G75" s="296"/>
      <c r="H75" s="296"/>
      <c r="I75" s="296"/>
      <c r="J75" s="293"/>
      <c r="K75" s="293"/>
      <c r="L75" s="293"/>
    </row>
    <row r="76" spans="2:12" ht="39" customHeight="1" x14ac:dyDescent="0.25">
      <c r="B76" s="225" t="s">
        <v>52</v>
      </c>
      <c r="C76" s="243">
        <f>SUM(C60+C67+C74)</f>
        <v>51</v>
      </c>
      <c r="D76" s="226">
        <f>SUM(I74+I67+I60)</f>
        <v>37</v>
      </c>
      <c r="E76" s="296"/>
      <c r="F76" s="296"/>
      <c r="G76" s="296"/>
      <c r="H76" s="296"/>
      <c r="I76" s="296"/>
      <c r="J76" s="293"/>
      <c r="K76" s="293"/>
      <c r="L76" s="293"/>
    </row>
    <row r="77" spans="2:12" ht="19.5" thickBot="1" x14ac:dyDescent="0.3">
      <c r="B77" s="476" t="s">
        <v>60</v>
      </c>
      <c r="C77" s="477"/>
      <c r="D77" s="227">
        <f>(D76/C76)*20</f>
        <v>14.509803921568627</v>
      </c>
      <c r="E77" s="296"/>
      <c r="F77" s="296"/>
      <c r="G77" s="296"/>
      <c r="H77" s="296"/>
      <c r="I77" s="296"/>
      <c r="J77" s="293"/>
      <c r="K77" s="293"/>
      <c r="L77" s="293"/>
    </row>
    <row r="78" spans="2:12" ht="18.75" x14ac:dyDescent="0.25">
      <c r="B78" s="294"/>
      <c r="C78" s="300"/>
      <c r="D78" s="296"/>
      <c r="E78" s="296"/>
      <c r="F78" s="296"/>
      <c r="G78" s="296"/>
      <c r="H78" s="296"/>
      <c r="I78" s="296"/>
      <c r="J78" s="293"/>
      <c r="K78" s="293"/>
      <c r="L78" s="293"/>
    </row>
    <row r="80" spans="2:12" ht="26.25" x14ac:dyDescent="0.25">
      <c r="B80" s="287" t="s">
        <v>63</v>
      </c>
      <c r="C80" s="293"/>
      <c r="D80" s="293"/>
      <c r="E80" s="293"/>
      <c r="F80" s="293"/>
      <c r="G80" s="293"/>
      <c r="H80" s="293"/>
      <c r="I80" s="293"/>
      <c r="J80" s="293"/>
      <c r="K80" s="293"/>
      <c r="L80" s="293"/>
    </row>
    <row r="81" spans="2:17" ht="15.75" thickBot="1" x14ac:dyDescent="0.3">
      <c r="B81" s="293"/>
      <c r="C81" s="293"/>
      <c r="D81" s="293"/>
      <c r="E81" s="293"/>
      <c r="F81" s="293"/>
      <c r="G81" s="293"/>
      <c r="H81" s="293"/>
      <c r="I81" s="293"/>
      <c r="J81" s="293"/>
      <c r="K81" s="293"/>
      <c r="L81" s="293"/>
    </row>
    <row r="82" spans="2:17" ht="43.15" customHeight="1" thickBot="1" x14ac:dyDescent="0.3">
      <c r="B82" s="301"/>
      <c r="C82" s="464" t="s">
        <v>65</v>
      </c>
      <c r="D82" s="465"/>
      <c r="E82" s="466"/>
      <c r="F82" s="464" t="s">
        <v>67</v>
      </c>
      <c r="G82" s="465"/>
      <c r="H82" s="466"/>
      <c r="I82" s="464" t="s">
        <v>68</v>
      </c>
      <c r="J82" s="465"/>
      <c r="K82" s="466"/>
      <c r="L82" s="464" t="s">
        <v>69</v>
      </c>
      <c r="M82" s="465"/>
      <c r="N82" s="466"/>
      <c r="O82" s="464" t="s">
        <v>70</v>
      </c>
      <c r="P82" s="465"/>
      <c r="Q82" s="466"/>
    </row>
    <row r="83" spans="2:17" ht="43.15" customHeight="1" x14ac:dyDescent="0.25">
      <c r="B83" s="240" t="s">
        <v>64</v>
      </c>
      <c r="C83" s="467">
        <v>44240</v>
      </c>
      <c r="D83" s="510"/>
      <c r="E83" s="511"/>
      <c r="F83" s="470">
        <f>DATE(YEAR(C84)+1,MONTH(C84),DAY(C84))</f>
        <v>44772</v>
      </c>
      <c r="G83" s="471"/>
      <c r="H83" s="472"/>
      <c r="I83" s="470">
        <f>DATE(YEAR(C84)+2,MONTH(C84),DAY(C84))</f>
        <v>45137</v>
      </c>
      <c r="J83" s="471"/>
      <c r="K83" s="472"/>
      <c r="L83" s="470">
        <f>DATE(YEAR(C84)+3,MONTH(C84),DAY(C84))</f>
        <v>45503</v>
      </c>
      <c r="M83" s="471"/>
      <c r="N83" s="472"/>
      <c r="O83" s="470">
        <f>DATE(YEAR(C84)+4,MONTH(C84),DAY(C84))</f>
        <v>45868</v>
      </c>
      <c r="P83" s="471"/>
      <c r="Q83" s="472"/>
    </row>
    <row r="84" spans="2:17" ht="18.75" x14ac:dyDescent="0.25">
      <c r="B84" s="242" t="s">
        <v>26</v>
      </c>
      <c r="C84" s="454">
        <v>44407</v>
      </c>
      <c r="D84" s="452"/>
      <c r="E84" s="453"/>
      <c r="F84" s="454">
        <v>44767</v>
      </c>
      <c r="G84" s="452"/>
      <c r="H84" s="453"/>
      <c r="I84" s="454"/>
      <c r="J84" s="452"/>
      <c r="K84" s="453"/>
      <c r="L84" s="454"/>
      <c r="M84" s="452"/>
      <c r="N84" s="453"/>
      <c r="O84" s="451"/>
      <c r="P84" s="452"/>
      <c r="Q84" s="453"/>
    </row>
    <row r="85" spans="2:17" ht="18.75" x14ac:dyDescent="0.25">
      <c r="B85" s="241" t="s">
        <v>27</v>
      </c>
      <c r="C85" s="458">
        <v>15.29</v>
      </c>
      <c r="D85" s="459"/>
      <c r="E85" s="460"/>
      <c r="F85" s="461">
        <f>D77</f>
        <v>14.509803921568627</v>
      </c>
      <c r="G85" s="462"/>
      <c r="H85" s="463"/>
      <c r="I85" s="451"/>
      <c r="J85" s="452"/>
      <c r="K85" s="453"/>
      <c r="L85" s="451"/>
      <c r="M85" s="452"/>
      <c r="N85" s="453"/>
      <c r="O85" s="451"/>
      <c r="P85" s="452"/>
      <c r="Q85" s="453"/>
    </row>
    <row r="86" spans="2:17" ht="78" customHeight="1" x14ac:dyDescent="0.25">
      <c r="B86" s="242" t="s">
        <v>43</v>
      </c>
      <c r="C86" s="512" t="s">
        <v>361</v>
      </c>
      <c r="D86" s="513"/>
      <c r="E86" s="514"/>
      <c r="F86" s="451"/>
      <c r="G86" s="452"/>
      <c r="H86" s="453"/>
      <c r="I86" s="451"/>
      <c r="J86" s="452"/>
      <c r="K86" s="453"/>
      <c r="L86" s="451"/>
      <c r="M86" s="452"/>
      <c r="N86" s="453"/>
      <c r="O86" s="451"/>
      <c r="P86" s="452"/>
      <c r="Q86" s="453"/>
    </row>
    <row r="87" spans="2:17" ht="21" customHeight="1" x14ac:dyDescent="0.25">
      <c r="B87" s="304"/>
      <c r="C87" s="293"/>
      <c r="D87" s="293"/>
      <c r="E87" s="293"/>
      <c r="F87" s="293"/>
      <c r="G87" s="293"/>
      <c r="H87" s="293"/>
      <c r="I87" s="293"/>
      <c r="J87" s="293"/>
      <c r="K87" s="293"/>
      <c r="L87" s="293"/>
    </row>
  </sheetData>
  <mergeCells count="58">
    <mergeCell ref="C86:E86"/>
    <mergeCell ref="F86:H86"/>
    <mergeCell ref="I86:K86"/>
    <mergeCell ref="L86:N86"/>
    <mergeCell ref="O86:Q86"/>
    <mergeCell ref="C84:E84"/>
    <mergeCell ref="F84:H84"/>
    <mergeCell ref="I84:K84"/>
    <mergeCell ref="L84:N84"/>
    <mergeCell ref="O84:Q84"/>
    <mergeCell ref="C85:E85"/>
    <mergeCell ref="F85:H85"/>
    <mergeCell ref="I85:K85"/>
    <mergeCell ref="L85:N85"/>
    <mergeCell ref="O85:Q85"/>
    <mergeCell ref="L82:N82"/>
    <mergeCell ref="O82:Q82"/>
    <mergeCell ref="C83:E83"/>
    <mergeCell ref="F83:H83"/>
    <mergeCell ref="I83:K83"/>
    <mergeCell ref="L83:N83"/>
    <mergeCell ref="O83:Q83"/>
    <mergeCell ref="B44:I44"/>
    <mergeCell ref="B45:I45"/>
    <mergeCell ref="B77:C77"/>
    <mergeCell ref="C82:E82"/>
    <mergeCell ref="F82:H82"/>
    <mergeCell ref="I82:K82"/>
    <mergeCell ref="B29:D29"/>
    <mergeCell ref="E29:G29"/>
    <mergeCell ref="B30:D30"/>
    <mergeCell ref="E30:G30"/>
    <mergeCell ref="B31:D31"/>
    <mergeCell ref="E31:G31"/>
    <mergeCell ref="B26:D26"/>
    <mergeCell ref="E26:G26"/>
    <mergeCell ref="B27:D27"/>
    <mergeCell ref="E27:G27"/>
    <mergeCell ref="B28:D28"/>
    <mergeCell ref="E28:G28"/>
    <mergeCell ref="C19:E19"/>
    <mergeCell ref="G19:I19"/>
    <mergeCell ref="C20:E20"/>
    <mergeCell ref="G20:I20"/>
    <mergeCell ref="C21:E21"/>
    <mergeCell ref="G21:I21"/>
    <mergeCell ref="E13:F13"/>
    <mergeCell ref="H13:I13"/>
    <mergeCell ref="C14:I14"/>
    <mergeCell ref="C15:I15"/>
    <mergeCell ref="C18:E18"/>
    <mergeCell ref="G18:I18"/>
    <mergeCell ref="C4:I4"/>
    <mergeCell ref="C6:E6"/>
    <mergeCell ref="G6:I6"/>
    <mergeCell ref="B9:C9"/>
    <mergeCell ref="F9:I10"/>
    <mergeCell ref="B10:C10"/>
  </mergeCells>
  <conditionalFormatting sqref="I58:I59 I64:I66 I71:I73">
    <cfRule type="cellIs" dxfId="67" priority="5" operator="equal">
      <formula>"veuillez entrer une valeur"</formula>
    </cfRule>
  </conditionalFormatting>
  <conditionalFormatting sqref="C84:E84">
    <cfRule type="cellIs" dxfId="66" priority="2" operator="equal">
      <formula>"veuillez saisir ici une date"</formula>
    </cfRule>
  </conditionalFormatting>
  <conditionalFormatting sqref="G6:I6">
    <cfRule type="cellIs" dxfId="65" priority="1" operator="equal">
      <formula>"Veuillez saisir ici une date"</formula>
    </cfRule>
  </conditionalFormatting>
  <dataValidations count="1">
    <dataValidation type="list" allowBlank="1" showInputMessage="1" showErrorMessage="1" sqref="C7:E7">
      <formula1>"Fournisseur,Prestataire de Service"</formula1>
    </dataValidation>
  </dataValidations>
  <pageMargins left="0.7" right="0.7" top="0.75" bottom="0.75" header="0.3" footer="0.3"/>
  <pageSetup paperSize="9" scale="5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T87"/>
  <sheetViews>
    <sheetView topLeftCell="A72" zoomScale="60" zoomScaleNormal="60" zoomScalePageLayoutView="27" workbookViewId="0">
      <selection activeCell="P80" sqref="P80"/>
    </sheetView>
  </sheetViews>
  <sheetFormatPr baseColWidth="10" defaultColWidth="11.42578125" defaultRowHeight="15" x14ac:dyDescent="0.25"/>
  <cols>
    <col min="1" max="1" width="6.28515625" style="118" customWidth="1"/>
    <col min="2" max="2" width="25.85546875" style="118" customWidth="1"/>
    <col min="3" max="3" width="17.5703125" style="118" customWidth="1"/>
    <col min="4" max="4" width="20.42578125" style="118" customWidth="1"/>
    <col min="5" max="5" width="17.7109375" style="118" customWidth="1"/>
    <col min="6" max="6" width="20.7109375" style="118" customWidth="1"/>
    <col min="7" max="8" width="18" style="118" customWidth="1"/>
    <col min="9" max="9" width="16.85546875" style="118" customWidth="1"/>
    <col min="10" max="10" width="17.42578125" style="118" customWidth="1"/>
    <col min="11" max="11" width="17.7109375" style="118" customWidth="1"/>
    <col min="12" max="12" width="17" style="118" customWidth="1"/>
    <col min="13" max="13" width="11.42578125" style="118"/>
    <col min="14" max="14" width="13.7109375" style="118" customWidth="1"/>
    <col min="15" max="15" width="15.85546875" style="118" customWidth="1"/>
    <col min="16" max="16" width="14.7109375" style="118" customWidth="1"/>
    <col min="17" max="17" width="16.7109375" style="118" customWidth="1"/>
    <col min="18" max="16384" width="11.42578125" style="118"/>
  </cols>
  <sheetData>
    <row r="2" spans="2:10" ht="24" customHeight="1" x14ac:dyDescent="0.25">
      <c r="B2" s="119" t="s">
        <v>37</v>
      </c>
      <c r="C2" s="120"/>
      <c r="D2" s="120"/>
      <c r="E2" s="120"/>
    </row>
    <row r="3" spans="2:10" ht="15.75" thickBot="1" x14ac:dyDescent="0.3">
      <c r="B3" s="121"/>
      <c r="C3" s="120"/>
      <c r="D3" s="120"/>
      <c r="E3" s="120"/>
    </row>
    <row r="4" spans="2:10" ht="31.9" customHeight="1" thickBot="1" x14ac:dyDescent="0.3">
      <c r="B4" s="76" t="s">
        <v>1</v>
      </c>
      <c r="C4" s="495" t="s">
        <v>82</v>
      </c>
      <c r="D4" s="496"/>
      <c r="E4" s="496"/>
      <c r="F4" s="496"/>
      <c r="G4" s="496"/>
      <c r="H4" s="496"/>
      <c r="I4" s="497"/>
      <c r="J4" s="102"/>
    </row>
    <row r="5" spans="2:10" ht="15.75" thickBot="1" x14ac:dyDescent="0.3"/>
    <row r="6" spans="2:10" ht="52.15" customHeight="1" thickBot="1" x14ac:dyDescent="0.3">
      <c r="B6" s="76" t="s">
        <v>66</v>
      </c>
      <c r="C6" s="498">
        <v>42929</v>
      </c>
      <c r="D6" s="499"/>
      <c r="E6" s="500"/>
      <c r="F6" s="117" t="s">
        <v>71</v>
      </c>
      <c r="G6" s="498">
        <v>42929</v>
      </c>
      <c r="H6" s="499"/>
      <c r="I6" s="500"/>
    </row>
    <row r="7" spans="2:10" ht="19.5" thickBot="1" x14ac:dyDescent="0.3">
      <c r="B7" s="122"/>
      <c r="C7" s="122"/>
      <c r="D7" s="122"/>
      <c r="E7" s="122"/>
      <c r="J7" s="120"/>
    </row>
    <row r="8" spans="2:10" ht="28.15" customHeight="1" thickBot="1" x14ac:dyDescent="0.3">
      <c r="B8" s="5" t="s">
        <v>28</v>
      </c>
      <c r="C8" s="6"/>
      <c r="D8" s="7"/>
      <c r="F8" s="5" t="s">
        <v>0</v>
      </c>
      <c r="G8" s="6"/>
      <c r="H8" s="6"/>
      <c r="I8" s="7"/>
      <c r="J8" s="134"/>
    </row>
    <row r="9" spans="2:10" ht="18.75" x14ac:dyDescent="0.25">
      <c r="B9" s="501" t="s">
        <v>29</v>
      </c>
      <c r="C9" s="502"/>
      <c r="D9" s="3"/>
      <c r="E9" s="123"/>
      <c r="F9" s="503" t="s">
        <v>83</v>
      </c>
      <c r="G9" s="493"/>
      <c r="H9" s="493"/>
      <c r="I9" s="494"/>
      <c r="J9" s="135"/>
    </row>
    <row r="10" spans="2:10" ht="19.5" thickBot="1" x14ac:dyDescent="0.3">
      <c r="B10" s="505" t="s">
        <v>30</v>
      </c>
      <c r="C10" s="506"/>
      <c r="D10" s="91" t="s">
        <v>78</v>
      </c>
      <c r="E10" s="123"/>
      <c r="F10" s="504"/>
      <c r="G10" s="486"/>
      <c r="H10" s="486"/>
      <c r="I10" s="487"/>
      <c r="J10" s="135"/>
    </row>
    <row r="11" spans="2:10" ht="15.75" thickBot="1" x14ac:dyDescent="0.3">
      <c r="B11" s="120"/>
      <c r="C11" s="120"/>
      <c r="D11" s="120"/>
      <c r="E11" s="120"/>
      <c r="F11" s="120"/>
      <c r="J11" s="120"/>
    </row>
    <row r="12" spans="2:10" ht="24.6" customHeight="1" thickBot="1" x14ac:dyDescent="0.3">
      <c r="B12" s="5" t="s">
        <v>44</v>
      </c>
      <c r="C12" s="6"/>
      <c r="D12" s="6"/>
      <c r="E12" s="6"/>
      <c r="F12" s="6"/>
      <c r="G12" s="6"/>
      <c r="H12" s="6"/>
      <c r="I12" s="7"/>
      <c r="J12" s="134"/>
    </row>
    <row r="13" spans="2:10" ht="18.75" x14ac:dyDescent="0.25">
      <c r="B13" s="142" t="s">
        <v>31</v>
      </c>
      <c r="C13" s="4" t="s">
        <v>84</v>
      </c>
      <c r="D13" s="143" t="s">
        <v>32</v>
      </c>
      <c r="E13" s="488" t="s">
        <v>85</v>
      </c>
      <c r="F13" s="489"/>
      <c r="G13" s="143" t="s">
        <v>33</v>
      </c>
      <c r="H13" s="488" t="s">
        <v>86</v>
      </c>
      <c r="I13" s="472"/>
      <c r="J13" s="102"/>
    </row>
    <row r="14" spans="2:10" ht="18.75" x14ac:dyDescent="0.25">
      <c r="B14" s="9" t="s">
        <v>34</v>
      </c>
      <c r="C14" s="490" t="s">
        <v>87</v>
      </c>
      <c r="D14" s="452"/>
      <c r="E14" s="452"/>
      <c r="F14" s="452"/>
      <c r="G14" s="452"/>
      <c r="H14" s="452"/>
      <c r="I14" s="453"/>
      <c r="J14" s="102"/>
    </row>
    <row r="15" spans="2:10" ht="19.5" thickBot="1" x14ac:dyDescent="0.3">
      <c r="B15" s="144" t="s">
        <v>35</v>
      </c>
      <c r="C15" s="491"/>
      <c r="D15" s="479"/>
      <c r="E15" s="479"/>
      <c r="F15" s="479"/>
      <c r="G15" s="479"/>
      <c r="H15" s="479"/>
      <c r="I15" s="480"/>
      <c r="J15" s="102"/>
    </row>
    <row r="16" spans="2:10" ht="19.5" thickBot="1" x14ac:dyDescent="0.3">
      <c r="B16" s="124"/>
      <c r="C16" s="122"/>
      <c r="D16" s="122"/>
      <c r="E16" s="122"/>
      <c r="F16" s="122"/>
      <c r="G16" s="122"/>
      <c r="H16" s="122"/>
      <c r="I16" s="122"/>
      <c r="J16" s="120"/>
    </row>
    <row r="17" spans="2:12" ht="24" customHeight="1" thickBot="1" x14ac:dyDescent="0.3">
      <c r="B17" s="94" t="s">
        <v>89</v>
      </c>
      <c r="C17" s="95"/>
      <c r="D17" s="95"/>
      <c r="E17" s="147"/>
      <c r="F17" s="5" t="s">
        <v>36</v>
      </c>
      <c r="G17" s="6"/>
      <c r="H17" s="6"/>
      <c r="I17" s="7"/>
      <c r="J17" s="134"/>
    </row>
    <row r="18" spans="2:12" ht="18.75" x14ac:dyDescent="0.25">
      <c r="B18" s="12" t="s">
        <v>38</v>
      </c>
      <c r="C18" s="492" t="s">
        <v>88</v>
      </c>
      <c r="D18" s="493"/>
      <c r="E18" s="494"/>
      <c r="F18" s="92" t="s">
        <v>38</v>
      </c>
      <c r="G18" s="492" t="s">
        <v>205</v>
      </c>
      <c r="H18" s="493"/>
      <c r="I18" s="494"/>
      <c r="J18" s="120"/>
    </row>
    <row r="19" spans="2:12" ht="18.75" x14ac:dyDescent="0.25">
      <c r="B19" s="13" t="s">
        <v>41</v>
      </c>
      <c r="C19" s="481" t="s">
        <v>108</v>
      </c>
      <c r="D19" s="482"/>
      <c r="E19" s="483"/>
      <c r="F19" s="92" t="s">
        <v>41</v>
      </c>
      <c r="G19" s="481"/>
      <c r="H19" s="482"/>
      <c r="I19" s="483"/>
      <c r="J19" s="120"/>
    </row>
    <row r="20" spans="2:12" ht="18.75" x14ac:dyDescent="0.25">
      <c r="B20" s="13" t="s">
        <v>39</v>
      </c>
      <c r="C20" s="484">
        <v>779999379</v>
      </c>
      <c r="D20" s="482"/>
      <c r="E20" s="483"/>
      <c r="F20" s="92" t="s">
        <v>39</v>
      </c>
      <c r="G20" s="481">
        <v>779993360</v>
      </c>
      <c r="H20" s="482"/>
      <c r="I20" s="483"/>
      <c r="J20" s="120"/>
    </row>
    <row r="21" spans="2:12" ht="19.5" thickBot="1" x14ac:dyDescent="0.3">
      <c r="B21" s="148" t="s">
        <v>40</v>
      </c>
      <c r="C21" s="485" t="s">
        <v>115</v>
      </c>
      <c r="D21" s="486"/>
      <c r="E21" s="487"/>
      <c r="F21" s="93" t="s">
        <v>40</v>
      </c>
      <c r="G21" s="509"/>
      <c r="H21" s="486"/>
      <c r="I21" s="487"/>
      <c r="J21" s="120"/>
    </row>
    <row r="22" spans="2:12" x14ac:dyDescent="0.25"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</row>
    <row r="23" spans="2:12" ht="26.25" x14ac:dyDescent="0.25">
      <c r="B23" s="119" t="s">
        <v>62</v>
      </c>
      <c r="C23" s="125"/>
      <c r="D23" s="125"/>
      <c r="E23" s="125"/>
      <c r="F23" s="125"/>
      <c r="G23" s="125"/>
      <c r="I23" s="125"/>
      <c r="J23" s="125"/>
      <c r="K23" s="125"/>
      <c r="L23" s="125"/>
    </row>
    <row r="24" spans="2:12" ht="15.75" thickBot="1" x14ac:dyDescent="0.3"/>
    <row r="25" spans="2:12" ht="18.75" x14ac:dyDescent="0.25">
      <c r="B25" s="33" t="s">
        <v>48</v>
      </c>
      <c r="C25" s="34"/>
      <c r="D25" s="35"/>
      <c r="E25" s="62" t="s">
        <v>47</v>
      </c>
      <c r="F25" s="34"/>
      <c r="G25" s="35"/>
      <c r="I25" s="126"/>
    </row>
    <row r="26" spans="2:12" ht="18.75" x14ac:dyDescent="0.25">
      <c r="B26" s="451"/>
      <c r="C26" s="452"/>
      <c r="D26" s="453"/>
      <c r="E26" s="451"/>
      <c r="F26" s="452"/>
      <c r="G26" s="453"/>
      <c r="I26" s="126"/>
    </row>
    <row r="27" spans="2:12" ht="18.75" x14ac:dyDescent="0.25">
      <c r="B27" s="451"/>
      <c r="C27" s="452"/>
      <c r="D27" s="453"/>
      <c r="E27" s="451"/>
      <c r="F27" s="452"/>
      <c r="G27" s="453"/>
      <c r="I27" s="127"/>
    </row>
    <row r="28" spans="2:12" ht="18.75" x14ac:dyDescent="0.25">
      <c r="B28" s="451"/>
      <c r="C28" s="452"/>
      <c r="D28" s="453"/>
      <c r="E28" s="451"/>
      <c r="F28" s="452"/>
      <c r="G28" s="453"/>
      <c r="I28" s="126"/>
    </row>
    <row r="29" spans="2:12" ht="18.75" x14ac:dyDescent="0.25">
      <c r="B29" s="451"/>
      <c r="C29" s="452"/>
      <c r="D29" s="453"/>
      <c r="E29" s="451"/>
      <c r="F29" s="452"/>
      <c r="G29" s="453"/>
      <c r="I29" s="126"/>
    </row>
    <row r="30" spans="2:12" ht="18.75" x14ac:dyDescent="0.25">
      <c r="B30" s="451"/>
      <c r="C30" s="452"/>
      <c r="D30" s="453"/>
      <c r="E30" s="451"/>
      <c r="F30" s="452"/>
      <c r="G30" s="453"/>
      <c r="I30" s="126"/>
    </row>
    <row r="31" spans="2:12" ht="19.5" thickBot="1" x14ac:dyDescent="0.3">
      <c r="B31" s="478"/>
      <c r="C31" s="479"/>
      <c r="D31" s="480"/>
      <c r="E31" s="478"/>
      <c r="F31" s="479"/>
      <c r="G31" s="480"/>
      <c r="I31" s="126"/>
    </row>
    <row r="32" spans="2:12" ht="19.5" thickBot="1" x14ac:dyDescent="0.3">
      <c r="B32" s="126"/>
      <c r="C32" s="126"/>
      <c r="D32" s="126"/>
      <c r="E32" s="126"/>
      <c r="F32" s="126"/>
      <c r="G32" s="126"/>
      <c r="I32" s="126"/>
    </row>
    <row r="33" spans="2:12" ht="19.5" thickBot="1" x14ac:dyDescent="0.3">
      <c r="B33" s="5" t="s">
        <v>49</v>
      </c>
      <c r="C33" s="36"/>
      <c r="D33" s="36"/>
      <c r="E33" s="36"/>
      <c r="F33" s="36"/>
      <c r="G33" s="37"/>
      <c r="I33" s="126"/>
    </row>
    <row r="34" spans="2:12" ht="18.75" x14ac:dyDescent="0.25">
      <c r="B34" s="97"/>
      <c r="C34" s="137"/>
      <c r="D34" s="137"/>
      <c r="E34" s="137"/>
      <c r="F34" s="137"/>
      <c r="G34" s="138"/>
      <c r="I34" s="126"/>
    </row>
    <row r="35" spans="2:12" ht="18.75" x14ac:dyDescent="0.25">
      <c r="B35" s="67"/>
      <c r="C35" s="145"/>
      <c r="D35" s="145"/>
      <c r="E35" s="145"/>
      <c r="F35" s="145"/>
      <c r="G35" s="146"/>
      <c r="I35" s="126"/>
    </row>
    <row r="36" spans="2:12" ht="18.75" x14ac:dyDescent="0.25">
      <c r="B36" s="67"/>
      <c r="C36" s="145"/>
      <c r="D36" s="145"/>
      <c r="E36" s="145"/>
      <c r="F36" s="145"/>
      <c r="G36" s="146"/>
      <c r="I36" s="126"/>
    </row>
    <row r="37" spans="2:12" ht="18.75" x14ac:dyDescent="0.25">
      <c r="B37" s="67"/>
      <c r="C37" s="145"/>
      <c r="D37" s="145"/>
      <c r="E37" s="145"/>
      <c r="F37" s="145"/>
      <c r="G37" s="146"/>
      <c r="I37" s="126"/>
    </row>
    <row r="38" spans="2:12" ht="19.5" thickBot="1" x14ac:dyDescent="0.3">
      <c r="B38" s="139"/>
      <c r="C38" s="140"/>
      <c r="D38" s="140"/>
      <c r="E38" s="140"/>
      <c r="F38" s="140"/>
      <c r="G38" s="141"/>
      <c r="I38" s="126"/>
    </row>
    <row r="39" spans="2:12" ht="18.75" x14ac:dyDescent="0.25">
      <c r="B39" s="126"/>
      <c r="C39" s="126"/>
      <c r="D39" s="126"/>
      <c r="E39" s="126"/>
      <c r="F39" s="126"/>
      <c r="G39" s="126"/>
      <c r="I39" s="126"/>
    </row>
    <row r="40" spans="2:12" ht="21" customHeight="1" x14ac:dyDescent="0.25">
      <c r="B40" s="119" t="s">
        <v>61</v>
      </c>
      <c r="C40" s="125"/>
      <c r="D40" s="125"/>
      <c r="E40" s="125"/>
      <c r="F40" s="125"/>
      <c r="G40" s="125"/>
      <c r="H40" s="125"/>
      <c r="I40" s="125"/>
      <c r="J40" s="125"/>
      <c r="K40" s="125"/>
      <c r="L40" s="125"/>
    </row>
    <row r="41" spans="2:12" ht="21" customHeight="1" x14ac:dyDescent="0.25">
      <c r="B41" s="129"/>
      <c r="C41" s="125"/>
      <c r="D41" s="125"/>
      <c r="E41" s="125"/>
      <c r="F41" s="125"/>
      <c r="G41" s="125"/>
      <c r="H41" s="125"/>
      <c r="I41" s="125"/>
      <c r="J41" s="125"/>
      <c r="K41" s="125"/>
      <c r="L41" s="125"/>
    </row>
    <row r="42" spans="2:12" ht="23.25" x14ac:dyDescent="0.25">
      <c r="B42" s="130" t="s">
        <v>57</v>
      </c>
      <c r="C42" s="128"/>
      <c r="D42" s="128"/>
      <c r="E42" s="128"/>
      <c r="F42" s="128"/>
      <c r="G42" s="128"/>
      <c r="H42" s="128"/>
      <c r="I42" s="125"/>
      <c r="J42" s="125"/>
      <c r="K42" s="125"/>
      <c r="L42" s="125"/>
    </row>
    <row r="43" spans="2:12" ht="19.5" thickBot="1" x14ac:dyDescent="0.3">
      <c r="B43" s="122"/>
      <c r="C43" s="128"/>
      <c r="D43" s="128"/>
      <c r="E43" s="128"/>
      <c r="F43" s="128"/>
      <c r="G43" s="128"/>
      <c r="H43" s="128"/>
      <c r="I43" s="125"/>
      <c r="J43" s="125"/>
      <c r="K43" s="125"/>
      <c r="L43" s="125"/>
    </row>
    <row r="44" spans="2:12" ht="19.5" thickBot="1" x14ac:dyDescent="0.3">
      <c r="B44" s="473" t="s">
        <v>58</v>
      </c>
      <c r="C44" s="474"/>
      <c r="D44" s="474"/>
      <c r="E44" s="474"/>
      <c r="F44" s="474"/>
      <c r="G44" s="474"/>
      <c r="H44" s="474"/>
      <c r="I44" s="475"/>
      <c r="J44" s="125"/>
      <c r="K44" s="125"/>
      <c r="L44" s="125"/>
    </row>
    <row r="45" spans="2:12" ht="14.45" customHeight="1" x14ac:dyDescent="0.25">
      <c r="B45" s="98"/>
      <c r="C45" s="99"/>
      <c r="D45" s="99"/>
      <c r="E45" s="99"/>
      <c r="F45" s="99"/>
      <c r="G45" s="99"/>
      <c r="H45" s="99"/>
      <c r="I45" s="100"/>
      <c r="J45" s="125"/>
      <c r="K45" s="125"/>
      <c r="L45" s="125"/>
    </row>
    <row r="46" spans="2:12" ht="14.45" customHeight="1" x14ac:dyDescent="0.25">
      <c r="B46" s="101"/>
      <c r="C46" s="102"/>
      <c r="D46" s="102"/>
      <c r="E46" s="102"/>
      <c r="F46" s="102"/>
      <c r="G46" s="102"/>
      <c r="H46" s="102"/>
      <c r="I46" s="103"/>
      <c r="J46" s="125"/>
      <c r="K46" s="125"/>
      <c r="L46" s="125"/>
    </row>
    <row r="47" spans="2:12" ht="14.45" customHeight="1" x14ac:dyDescent="0.25">
      <c r="B47" s="101"/>
      <c r="C47" s="102"/>
      <c r="D47" s="102"/>
      <c r="E47" s="102"/>
      <c r="F47" s="102"/>
      <c r="G47" s="102"/>
      <c r="H47" s="102"/>
      <c r="I47" s="103"/>
      <c r="J47" s="125"/>
      <c r="K47" s="125"/>
      <c r="L47" s="125"/>
    </row>
    <row r="48" spans="2:12" ht="14.45" customHeight="1" x14ac:dyDescent="0.25">
      <c r="B48" s="101"/>
      <c r="C48" s="102"/>
      <c r="D48" s="102"/>
      <c r="E48" s="102"/>
      <c r="F48" s="102"/>
      <c r="G48" s="102"/>
      <c r="H48" s="102"/>
      <c r="I48" s="103"/>
      <c r="J48" s="125"/>
      <c r="K48" s="125"/>
      <c r="L48" s="125"/>
    </row>
    <row r="49" spans="2:12" ht="21" customHeight="1" thickBot="1" x14ac:dyDescent="0.3">
      <c r="B49" s="104"/>
      <c r="C49" s="105"/>
      <c r="D49" s="105"/>
      <c r="E49" s="105"/>
      <c r="F49" s="105"/>
      <c r="G49" s="105"/>
      <c r="H49" s="105"/>
      <c r="I49" s="106"/>
      <c r="J49" s="125"/>
      <c r="K49" s="125"/>
      <c r="L49" s="125"/>
    </row>
    <row r="50" spans="2:12" ht="21" x14ac:dyDescent="0.25">
      <c r="B50" s="129"/>
      <c r="C50" s="125"/>
      <c r="D50" s="125"/>
      <c r="E50" s="125"/>
      <c r="F50" s="125"/>
      <c r="G50" s="125"/>
      <c r="H50" s="125"/>
      <c r="I50" s="125"/>
      <c r="J50" s="125"/>
      <c r="K50" s="125"/>
      <c r="L50" s="125"/>
    </row>
    <row r="51" spans="2:12" ht="39.6" customHeight="1" x14ac:dyDescent="0.25">
      <c r="B51" s="130" t="s">
        <v>46</v>
      </c>
      <c r="C51" s="128"/>
      <c r="E51" s="126"/>
      <c r="F51" s="128"/>
      <c r="G51" s="128"/>
      <c r="H51" s="128"/>
      <c r="I51" s="128"/>
      <c r="J51" s="125"/>
      <c r="K51" s="125"/>
      <c r="L51" s="125"/>
    </row>
    <row r="52" spans="2:12" ht="19.5" thickBot="1" x14ac:dyDescent="0.3">
      <c r="B52" s="131"/>
      <c r="C52" s="128"/>
      <c r="D52" s="128"/>
      <c r="E52" s="128"/>
      <c r="F52" s="128"/>
      <c r="G52" s="128"/>
      <c r="H52" s="128"/>
      <c r="I52" s="128"/>
      <c r="J52" s="125"/>
      <c r="K52" s="125"/>
      <c r="L52" s="125"/>
    </row>
    <row r="53" spans="2:12" ht="37.5" x14ac:dyDescent="0.25">
      <c r="B53" s="128"/>
      <c r="C53" s="128"/>
      <c r="D53" s="77" t="s">
        <v>21</v>
      </c>
      <c r="E53" s="78" t="s">
        <v>22</v>
      </c>
      <c r="F53" s="79" t="s">
        <v>23</v>
      </c>
      <c r="G53" s="80" t="s">
        <v>24</v>
      </c>
      <c r="H53" s="132"/>
      <c r="I53" s="128"/>
      <c r="J53" s="125"/>
      <c r="K53" s="125"/>
      <c r="L53" s="125"/>
    </row>
    <row r="54" spans="2:12" ht="38.25" thickBot="1" x14ac:dyDescent="0.3">
      <c r="B54" s="128"/>
      <c r="C54" s="128"/>
      <c r="D54" s="81" t="s">
        <v>4</v>
      </c>
      <c r="E54" s="82" t="s">
        <v>3</v>
      </c>
      <c r="F54" s="83" t="s">
        <v>5</v>
      </c>
      <c r="G54" s="84" t="s">
        <v>6</v>
      </c>
      <c r="H54" s="132"/>
      <c r="I54" s="128"/>
      <c r="J54" s="125"/>
      <c r="K54" s="125"/>
      <c r="L54" s="125"/>
    </row>
    <row r="55" spans="2:12" ht="19.5" thickBot="1" x14ac:dyDescent="0.3">
      <c r="B55" s="128"/>
      <c r="C55" s="128"/>
      <c r="D55" s="128"/>
      <c r="E55" s="128"/>
      <c r="F55" s="128"/>
      <c r="G55" s="128"/>
      <c r="H55" s="128"/>
      <c r="I55" s="128"/>
      <c r="J55" s="125"/>
      <c r="K55" s="125"/>
      <c r="L55" s="125"/>
    </row>
    <row r="56" spans="2:12" ht="34.9" customHeight="1" x14ac:dyDescent="0.25">
      <c r="B56" s="18" t="s">
        <v>7</v>
      </c>
      <c r="C56" s="58" t="s">
        <v>56</v>
      </c>
      <c r="D56" s="43" t="s">
        <v>8</v>
      </c>
      <c r="E56" s="45" t="s">
        <v>2</v>
      </c>
      <c r="F56" s="47" t="s">
        <v>9</v>
      </c>
      <c r="G56" s="40" t="s">
        <v>10</v>
      </c>
      <c r="H56" s="40" t="s">
        <v>51</v>
      </c>
      <c r="I56" s="53" t="s">
        <v>11</v>
      </c>
      <c r="J56" s="125"/>
      <c r="K56" s="125"/>
      <c r="L56" s="125"/>
    </row>
    <row r="57" spans="2:12" ht="40.9" customHeight="1" x14ac:dyDescent="0.25">
      <c r="B57" s="2"/>
      <c r="C57" s="59">
        <f>SUM(C58:C59)</f>
        <v>7</v>
      </c>
      <c r="D57" s="44" t="s">
        <v>12</v>
      </c>
      <c r="E57" s="46" t="s">
        <v>13</v>
      </c>
      <c r="F57" s="48" t="s">
        <v>14</v>
      </c>
      <c r="G57" s="41" t="s">
        <v>15</v>
      </c>
      <c r="H57" s="41" t="s">
        <v>53</v>
      </c>
      <c r="I57" s="54"/>
      <c r="J57" s="125"/>
      <c r="K57" s="125"/>
      <c r="L57" s="125"/>
    </row>
    <row r="58" spans="2:12" ht="37.5" x14ac:dyDescent="0.25">
      <c r="B58" s="23" t="s">
        <v>142</v>
      </c>
      <c r="C58" s="24">
        <v>4</v>
      </c>
      <c r="D58" s="85">
        <v>3</v>
      </c>
      <c r="E58" s="85"/>
      <c r="F58" s="85"/>
      <c r="G58" s="85"/>
      <c r="H58" s="85"/>
      <c r="I58" s="55">
        <f>IF(COUNTBLANK(D58:H58)=4,SUM(D58:G58)*C58,"veuillez entrer une valeur")</f>
        <v>12</v>
      </c>
      <c r="J58" s="125"/>
      <c r="L58" s="125"/>
    </row>
    <row r="59" spans="2:12" ht="39" customHeight="1" thickBot="1" x14ac:dyDescent="0.3">
      <c r="B59" s="25" t="s">
        <v>16</v>
      </c>
      <c r="C59" s="26">
        <v>3</v>
      </c>
      <c r="D59" s="86"/>
      <c r="E59" s="86">
        <v>2</v>
      </c>
      <c r="F59" s="86"/>
      <c r="G59" s="86"/>
      <c r="H59" s="86"/>
      <c r="I59" s="56">
        <f>IF(COUNTBLANK(D59:H59)=4,SUM(D59:G59)*C59,"veuillez entrer une valeur")</f>
        <v>6</v>
      </c>
      <c r="J59" s="125"/>
      <c r="K59" s="125"/>
      <c r="L59" s="125"/>
    </row>
    <row r="60" spans="2:12" ht="19.5" thickBot="1" x14ac:dyDescent="0.3">
      <c r="B60" s="30" t="s">
        <v>50</v>
      </c>
      <c r="C60" s="1">
        <f>3*C57-IF(H58="x",3*C58,0)-IF(H59="x",3*C59,0)</f>
        <v>21</v>
      </c>
      <c r="D60" s="27"/>
      <c r="E60" s="27"/>
      <c r="F60" s="28"/>
      <c r="G60" s="29" t="s">
        <v>25</v>
      </c>
      <c r="H60" s="29"/>
      <c r="I60" s="52">
        <f>SUM(I58:I59)</f>
        <v>18</v>
      </c>
      <c r="J60" s="125"/>
      <c r="K60" s="125"/>
      <c r="L60" s="125"/>
    </row>
    <row r="61" spans="2:12" ht="15.75" thickBot="1" x14ac:dyDescent="0.3"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</row>
    <row r="62" spans="2:12" ht="37.5" x14ac:dyDescent="0.25">
      <c r="B62" s="18" t="s">
        <v>17</v>
      </c>
      <c r="C62" s="60" t="s">
        <v>56</v>
      </c>
      <c r="D62" s="14" t="s">
        <v>8</v>
      </c>
      <c r="E62" s="15" t="s">
        <v>2</v>
      </c>
      <c r="F62" s="16" t="s">
        <v>9</v>
      </c>
      <c r="G62" s="38" t="s">
        <v>10</v>
      </c>
      <c r="H62" s="40" t="s">
        <v>51</v>
      </c>
      <c r="I62" s="53" t="s">
        <v>11</v>
      </c>
      <c r="J62" s="125"/>
      <c r="K62" s="125"/>
      <c r="L62" s="125"/>
    </row>
    <row r="63" spans="2:12" ht="37.5" x14ac:dyDescent="0.25">
      <c r="B63" s="2"/>
      <c r="C63" s="61">
        <f>SUM(C64:C66)</f>
        <v>6</v>
      </c>
      <c r="D63" s="19" t="s">
        <v>12</v>
      </c>
      <c r="E63" s="20" t="s">
        <v>13</v>
      </c>
      <c r="F63" s="21" t="s">
        <v>14</v>
      </c>
      <c r="G63" s="39" t="s">
        <v>15</v>
      </c>
      <c r="H63" s="42" t="s">
        <v>54</v>
      </c>
      <c r="I63" s="57"/>
      <c r="J63" s="125"/>
      <c r="K63" s="125"/>
      <c r="L63" s="125"/>
    </row>
    <row r="64" spans="2:12" ht="18.75" x14ac:dyDescent="0.25">
      <c r="B64" s="23" t="s">
        <v>18</v>
      </c>
      <c r="C64" s="24">
        <v>3</v>
      </c>
      <c r="D64" s="87"/>
      <c r="E64" s="87">
        <v>2</v>
      </c>
      <c r="F64" s="87"/>
      <c r="G64" s="87"/>
      <c r="H64" s="88"/>
      <c r="I64" s="55">
        <f>IF(COUNTBLANK(D64:H64)=4,SUM(D64:G64)*C64,"veuillez entrer une valeur")</f>
        <v>6</v>
      </c>
      <c r="J64" s="125"/>
      <c r="K64" s="125"/>
      <c r="L64" s="125"/>
    </row>
    <row r="65" spans="2:12" ht="18.75" x14ac:dyDescent="0.25">
      <c r="B65" s="23" t="s">
        <v>42</v>
      </c>
      <c r="C65" s="24">
        <v>2</v>
      </c>
      <c r="D65" s="87"/>
      <c r="E65" s="87">
        <v>2</v>
      </c>
      <c r="F65" s="87"/>
      <c r="G65" s="87"/>
      <c r="H65" s="85"/>
      <c r="I65" s="55">
        <f>IF(COUNTBLANK(D65:H65)=4,SUM(D65:G65)*C65,"veuillez entrer une valeur")</f>
        <v>4</v>
      </c>
      <c r="J65" s="125"/>
      <c r="K65" s="125"/>
      <c r="L65" s="125"/>
    </row>
    <row r="66" spans="2:12" ht="38.25" thickBot="1" x14ac:dyDescent="0.3">
      <c r="B66" s="23" t="s">
        <v>19</v>
      </c>
      <c r="C66" s="24">
        <v>1</v>
      </c>
      <c r="D66" s="89"/>
      <c r="E66" s="89">
        <v>2</v>
      </c>
      <c r="F66" s="89"/>
      <c r="G66" s="89"/>
      <c r="H66" s="90"/>
      <c r="I66" s="56">
        <f>IF(COUNTBLANK(D66:H66)=4,SUM(D66:G66)*C66,"veuillez entrer une valeur")</f>
        <v>2</v>
      </c>
      <c r="J66" s="125"/>
      <c r="K66" s="125"/>
      <c r="L66" s="125"/>
    </row>
    <row r="67" spans="2:12" ht="19.5" thickBot="1" x14ac:dyDescent="0.3">
      <c r="B67" s="30" t="s">
        <v>50</v>
      </c>
      <c r="C67" s="1">
        <f>3*C63-IF(H64="x",3*C64,0)-IF(H65="x",3*C65,0)-IF(H66="x",3*C66,0)</f>
        <v>18</v>
      </c>
      <c r="D67" s="27"/>
      <c r="E67" s="27"/>
      <c r="F67" s="31"/>
      <c r="G67" s="32" t="s">
        <v>25</v>
      </c>
      <c r="H67" s="29"/>
      <c r="I67" s="52">
        <f>SUM(I64:I66)</f>
        <v>12</v>
      </c>
      <c r="J67" s="125"/>
      <c r="K67" s="125"/>
      <c r="L67" s="125"/>
    </row>
    <row r="68" spans="2:12" ht="18.600000000000001" customHeight="1" thickBot="1" x14ac:dyDescent="0.3">
      <c r="B68" s="128"/>
      <c r="C68" s="128"/>
      <c r="D68" s="128"/>
      <c r="E68" s="128"/>
      <c r="F68" s="128"/>
      <c r="G68" s="128"/>
      <c r="H68" s="128"/>
      <c r="I68" s="128"/>
      <c r="J68" s="125"/>
      <c r="K68" s="125"/>
      <c r="L68" s="125"/>
    </row>
    <row r="69" spans="2:12" ht="29.45" customHeight="1" x14ac:dyDescent="0.25">
      <c r="B69" s="18" t="s">
        <v>20</v>
      </c>
      <c r="C69" s="60" t="s">
        <v>56</v>
      </c>
      <c r="D69" s="14" t="s">
        <v>8</v>
      </c>
      <c r="E69" s="15" t="s">
        <v>2</v>
      </c>
      <c r="F69" s="16" t="s">
        <v>9</v>
      </c>
      <c r="G69" s="17" t="s">
        <v>10</v>
      </c>
      <c r="H69" s="40" t="s">
        <v>51</v>
      </c>
      <c r="I69" s="53" t="s">
        <v>11</v>
      </c>
      <c r="J69" s="125"/>
      <c r="K69" s="125"/>
      <c r="L69" s="125"/>
    </row>
    <row r="70" spans="2:12" ht="37.5" x14ac:dyDescent="0.25">
      <c r="B70" s="2"/>
      <c r="C70" s="61">
        <f>SUM(C71:C73)</f>
        <v>4</v>
      </c>
      <c r="D70" s="19" t="s">
        <v>12</v>
      </c>
      <c r="E70" s="20" t="s">
        <v>13</v>
      </c>
      <c r="F70" s="21" t="s">
        <v>14</v>
      </c>
      <c r="G70" s="22" t="s">
        <v>15</v>
      </c>
      <c r="H70" s="42" t="s">
        <v>55</v>
      </c>
      <c r="I70" s="57"/>
      <c r="J70" s="125"/>
      <c r="K70" s="125"/>
      <c r="L70" s="125"/>
    </row>
    <row r="71" spans="2:12" ht="56.25" x14ac:dyDescent="0.25">
      <c r="B71" s="23" t="s">
        <v>143</v>
      </c>
      <c r="C71" s="24">
        <v>2</v>
      </c>
      <c r="D71" s="87"/>
      <c r="E71" s="87">
        <v>2</v>
      </c>
      <c r="F71" s="87"/>
      <c r="G71" s="87"/>
      <c r="H71" s="88"/>
      <c r="I71" s="55">
        <f>IF(COUNTBLANK(D71:H71)=4,SUM(D71:G71)*C71,"veuillez entrer une valeur")</f>
        <v>4</v>
      </c>
      <c r="J71" s="125"/>
      <c r="K71" s="125"/>
      <c r="L71" s="125"/>
    </row>
    <row r="72" spans="2:12" ht="75" x14ac:dyDescent="0.25">
      <c r="B72" s="23" t="s">
        <v>144</v>
      </c>
      <c r="C72" s="24">
        <v>1</v>
      </c>
      <c r="D72" s="87"/>
      <c r="E72" s="87">
        <v>2</v>
      </c>
      <c r="F72" s="87"/>
      <c r="G72" s="87"/>
      <c r="H72" s="85"/>
      <c r="I72" s="55">
        <f>IF(COUNTBLANK(D72:H72)=4,SUM(D72:G72)*C72,"veuillez entrer une valeur")</f>
        <v>2</v>
      </c>
      <c r="J72" s="125"/>
      <c r="K72" s="125"/>
      <c r="L72" s="125"/>
    </row>
    <row r="73" spans="2:12" ht="94.5" thickBot="1" x14ac:dyDescent="0.3">
      <c r="B73" s="23" t="s">
        <v>145</v>
      </c>
      <c r="C73" s="24">
        <v>1</v>
      </c>
      <c r="D73" s="89"/>
      <c r="E73" s="89">
        <v>2</v>
      </c>
      <c r="F73" s="89"/>
      <c r="G73" s="89"/>
      <c r="H73" s="90"/>
      <c r="I73" s="56">
        <f>IF(COUNTBLANK(D73:H73)=4,SUM(D73:G73)*C73,"veuillez entrer une valeur")</f>
        <v>2</v>
      </c>
      <c r="J73" s="125"/>
      <c r="K73" s="125"/>
      <c r="L73" s="125"/>
    </row>
    <row r="74" spans="2:12" ht="19.5" thickBot="1" x14ac:dyDescent="0.3">
      <c r="B74" s="30" t="s">
        <v>50</v>
      </c>
      <c r="C74" s="1">
        <f>3*C70-IF(H71="x",3*C71,0)-IF(H72="x",3*C72,0)-IF(H73="x",3*C73,0)</f>
        <v>12</v>
      </c>
      <c r="D74" s="27"/>
      <c r="E74" s="27"/>
      <c r="F74" s="31"/>
      <c r="G74" s="32" t="s">
        <v>25</v>
      </c>
      <c r="H74" s="29"/>
      <c r="I74" s="52">
        <f>SUM(I71:I73)</f>
        <v>8</v>
      </c>
      <c r="J74" s="125"/>
      <c r="K74" s="125"/>
      <c r="L74" s="125"/>
    </row>
    <row r="75" spans="2:12" ht="19.5" thickBot="1" x14ac:dyDescent="0.3">
      <c r="B75" s="128"/>
      <c r="C75" s="128"/>
      <c r="D75" s="128"/>
      <c r="E75" s="128"/>
      <c r="F75" s="128"/>
      <c r="G75" s="128"/>
      <c r="H75" s="128"/>
      <c r="I75" s="128"/>
      <c r="J75" s="125"/>
      <c r="K75" s="125"/>
      <c r="L75" s="125"/>
    </row>
    <row r="76" spans="2:12" ht="39" customHeight="1" x14ac:dyDescent="0.25">
      <c r="B76" s="49" t="s">
        <v>52</v>
      </c>
      <c r="C76" s="75">
        <f>SUM(C60+C67+C74)</f>
        <v>51</v>
      </c>
      <c r="D76" s="50">
        <f>SUM(I74+I67+I60)</f>
        <v>38</v>
      </c>
      <c r="E76" s="128"/>
      <c r="F76" s="128"/>
      <c r="G76" s="128"/>
      <c r="H76" s="128"/>
      <c r="I76" s="128"/>
      <c r="J76" s="125"/>
      <c r="K76" s="125"/>
      <c r="L76" s="125"/>
    </row>
    <row r="77" spans="2:12" ht="19.5" thickBot="1" x14ac:dyDescent="0.3">
      <c r="B77" s="476" t="s">
        <v>60</v>
      </c>
      <c r="C77" s="477"/>
      <c r="D77" s="51">
        <f>(D76/C76)*20</f>
        <v>14.901960784313726</v>
      </c>
      <c r="E77" s="128"/>
      <c r="F77" s="128"/>
      <c r="G77" s="128"/>
      <c r="H77" s="128"/>
      <c r="I77" s="128"/>
      <c r="J77" s="125"/>
      <c r="K77" s="125"/>
      <c r="L77" s="125"/>
    </row>
    <row r="78" spans="2:12" ht="18.75" x14ac:dyDescent="0.25">
      <c r="B78" s="126"/>
      <c r="C78" s="132"/>
      <c r="D78" s="128"/>
      <c r="E78" s="128"/>
      <c r="F78" s="128"/>
      <c r="G78" s="128"/>
      <c r="H78" s="128"/>
      <c r="I78" s="128"/>
      <c r="J78" s="125"/>
      <c r="K78" s="125"/>
      <c r="L78" s="125"/>
    </row>
    <row r="80" spans="2:12" ht="26.25" x14ac:dyDescent="0.25">
      <c r="B80" s="119" t="s">
        <v>63</v>
      </c>
      <c r="C80" s="125"/>
      <c r="D80" s="125"/>
      <c r="E80" s="125"/>
      <c r="F80" s="125"/>
      <c r="G80" s="125"/>
      <c r="H80" s="125"/>
      <c r="I80" s="125"/>
      <c r="J80" s="125"/>
      <c r="K80" s="125"/>
      <c r="L80" s="125"/>
    </row>
    <row r="81" spans="2:20" ht="15.75" thickBot="1" x14ac:dyDescent="0.3">
      <c r="B81" s="125"/>
      <c r="C81" s="125"/>
      <c r="D81" s="125"/>
      <c r="E81" s="125"/>
      <c r="F81" s="125"/>
      <c r="G81" s="125"/>
      <c r="H81" s="125"/>
      <c r="I81" s="125"/>
      <c r="J81" s="125"/>
      <c r="K81" s="125"/>
      <c r="L81" s="125"/>
    </row>
    <row r="82" spans="2:20" ht="43.15" customHeight="1" thickBot="1" x14ac:dyDescent="0.3">
      <c r="B82" s="133"/>
      <c r="C82" s="464" t="s">
        <v>65</v>
      </c>
      <c r="D82" s="465"/>
      <c r="E82" s="466"/>
      <c r="F82" s="464" t="s">
        <v>67</v>
      </c>
      <c r="G82" s="465"/>
      <c r="H82" s="466"/>
      <c r="I82" s="464" t="s">
        <v>68</v>
      </c>
      <c r="J82" s="465"/>
      <c r="K82" s="466"/>
      <c r="L82" s="464" t="s">
        <v>69</v>
      </c>
      <c r="M82" s="465"/>
      <c r="N82" s="466"/>
      <c r="O82" s="464" t="s">
        <v>70</v>
      </c>
      <c r="P82" s="465"/>
      <c r="Q82" s="466"/>
      <c r="R82" s="464" t="s">
        <v>373</v>
      </c>
      <c r="S82" s="465"/>
      <c r="T82" s="466"/>
    </row>
    <row r="83" spans="2:20" ht="43.15" customHeight="1" x14ac:dyDescent="0.25">
      <c r="B83" s="71" t="s">
        <v>64</v>
      </c>
      <c r="C83" s="467">
        <v>43294</v>
      </c>
      <c r="D83" s="468"/>
      <c r="E83" s="469"/>
      <c r="F83" s="470">
        <v>43659</v>
      </c>
      <c r="G83" s="471"/>
      <c r="H83" s="472"/>
      <c r="I83" s="470">
        <v>44025</v>
      </c>
      <c r="J83" s="471"/>
      <c r="K83" s="472"/>
      <c r="L83" s="470">
        <v>44390</v>
      </c>
      <c r="M83" s="471"/>
      <c r="N83" s="472"/>
      <c r="O83" s="454">
        <v>44772</v>
      </c>
      <c r="P83" s="452"/>
      <c r="Q83" s="453"/>
      <c r="R83" s="454">
        <v>45137</v>
      </c>
      <c r="S83" s="452"/>
      <c r="T83" s="453"/>
    </row>
    <row r="84" spans="2:20" ht="18.75" x14ac:dyDescent="0.25">
      <c r="B84" s="73" t="s">
        <v>26</v>
      </c>
      <c r="C84" s="454">
        <v>43294</v>
      </c>
      <c r="D84" s="452"/>
      <c r="E84" s="453"/>
      <c r="F84" s="454">
        <v>43756</v>
      </c>
      <c r="G84" s="452"/>
      <c r="H84" s="453"/>
      <c r="I84" s="454">
        <v>44005</v>
      </c>
      <c r="J84" s="452"/>
      <c r="K84" s="453"/>
      <c r="L84" s="454">
        <v>44407</v>
      </c>
      <c r="M84" s="452"/>
      <c r="N84" s="453"/>
      <c r="O84" s="454">
        <v>44767</v>
      </c>
      <c r="P84" s="452"/>
      <c r="Q84" s="453"/>
      <c r="R84" s="454"/>
      <c r="S84" s="452"/>
      <c r="T84" s="453"/>
    </row>
    <row r="85" spans="2:20" ht="18.75" x14ac:dyDescent="0.25">
      <c r="B85" s="72" t="s">
        <v>27</v>
      </c>
      <c r="C85" s="541">
        <v>13.72</v>
      </c>
      <c r="D85" s="542"/>
      <c r="E85" s="543"/>
      <c r="F85" s="451">
        <v>14.9</v>
      </c>
      <c r="G85" s="452"/>
      <c r="H85" s="453"/>
      <c r="I85" s="451">
        <v>14.5</v>
      </c>
      <c r="J85" s="452"/>
      <c r="K85" s="453"/>
      <c r="L85" s="451">
        <v>16.07</v>
      </c>
      <c r="M85" s="452"/>
      <c r="N85" s="453"/>
      <c r="O85" s="461">
        <f>D77</f>
        <v>14.901960784313726</v>
      </c>
      <c r="P85" s="462"/>
      <c r="Q85" s="463"/>
      <c r="R85" s="461"/>
      <c r="S85" s="462"/>
      <c r="T85" s="463"/>
    </row>
    <row r="86" spans="2:20" ht="78" customHeight="1" x14ac:dyDescent="0.25">
      <c r="B86" s="73" t="s">
        <v>43</v>
      </c>
      <c r="C86" s="451"/>
      <c r="D86" s="452"/>
      <c r="E86" s="453"/>
      <c r="F86" s="451"/>
      <c r="G86" s="452"/>
      <c r="H86" s="453"/>
      <c r="I86" s="451"/>
      <c r="J86" s="452"/>
      <c r="K86" s="453"/>
      <c r="L86" s="451"/>
      <c r="M86" s="452"/>
      <c r="N86" s="453"/>
      <c r="O86" s="451"/>
      <c r="P86" s="452"/>
      <c r="Q86" s="453"/>
      <c r="R86" s="451"/>
      <c r="S86" s="452"/>
      <c r="T86" s="453"/>
    </row>
    <row r="87" spans="2:20" ht="21" customHeight="1" x14ac:dyDescent="0.25">
      <c r="B87" s="136"/>
      <c r="C87" s="125"/>
      <c r="D87" s="125"/>
      <c r="E87" s="125"/>
      <c r="F87" s="125"/>
      <c r="G87" s="125"/>
      <c r="H87" s="125"/>
      <c r="I87" s="125"/>
      <c r="J87" s="125"/>
      <c r="K87" s="125"/>
      <c r="L87" s="125"/>
    </row>
  </sheetData>
  <mergeCells count="62">
    <mergeCell ref="C4:I4"/>
    <mergeCell ref="C6:E6"/>
    <mergeCell ref="G6:I6"/>
    <mergeCell ref="B9:C9"/>
    <mergeCell ref="F9:I10"/>
    <mergeCell ref="B10:C10"/>
    <mergeCell ref="E13:F13"/>
    <mergeCell ref="H13:I13"/>
    <mergeCell ref="C14:I14"/>
    <mergeCell ref="C15:I15"/>
    <mergeCell ref="C18:E18"/>
    <mergeCell ref="G18:I18"/>
    <mergeCell ref="C19:E19"/>
    <mergeCell ref="G19:I19"/>
    <mergeCell ref="C20:E20"/>
    <mergeCell ref="G20:I20"/>
    <mergeCell ref="C21:E21"/>
    <mergeCell ref="G21:I21"/>
    <mergeCell ref="B26:D26"/>
    <mergeCell ref="E26:G26"/>
    <mergeCell ref="B27:D27"/>
    <mergeCell ref="E27:G27"/>
    <mergeCell ref="B28:D28"/>
    <mergeCell ref="E28:G28"/>
    <mergeCell ref="B29:D29"/>
    <mergeCell ref="E29:G29"/>
    <mergeCell ref="B30:D30"/>
    <mergeCell ref="E30:G30"/>
    <mergeCell ref="B31:D31"/>
    <mergeCell ref="E31:G31"/>
    <mergeCell ref="B44:I44"/>
    <mergeCell ref="B77:C77"/>
    <mergeCell ref="C82:E82"/>
    <mergeCell ref="F82:H82"/>
    <mergeCell ref="I82:K82"/>
    <mergeCell ref="O82:Q82"/>
    <mergeCell ref="C83:E83"/>
    <mergeCell ref="F83:H83"/>
    <mergeCell ref="I83:K83"/>
    <mergeCell ref="L83:N83"/>
    <mergeCell ref="O83:Q83"/>
    <mergeCell ref="L82:N82"/>
    <mergeCell ref="C85:E85"/>
    <mergeCell ref="F85:H85"/>
    <mergeCell ref="I85:K85"/>
    <mergeCell ref="L85:N85"/>
    <mergeCell ref="O85:Q85"/>
    <mergeCell ref="C84:E84"/>
    <mergeCell ref="F84:H84"/>
    <mergeCell ref="I84:K84"/>
    <mergeCell ref="L84:N84"/>
    <mergeCell ref="O84:Q84"/>
    <mergeCell ref="C86:E86"/>
    <mergeCell ref="F86:H86"/>
    <mergeCell ref="I86:K86"/>
    <mergeCell ref="L86:N86"/>
    <mergeCell ref="O86:Q86"/>
    <mergeCell ref="R82:T82"/>
    <mergeCell ref="R83:T83"/>
    <mergeCell ref="R84:T84"/>
    <mergeCell ref="R85:T85"/>
    <mergeCell ref="R86:T86"/>
  </mergeCells>
  <conditionalFormatting sqref="I58:I59 I64:I66 I71:I73">
    <cfRule type="cellIs" dxfId="64" priority="5" operator="equal">
      <formula>"veuillez entrer une valeur"</formula>
    </cfRule>
  </conditionalFormatting>
  <conditionalFormatting sqref="C84:E84">
    <cfRule type="cellIs" dxfId="63" priority="2" operator="equal">
      <formula>"veuillez saisir ici une date"</formula>
    </cfRule>
  </conditionalFormatting>
  <dataValidations count="1">
    <dataValidation type="list" allowBlank="1" showInputMessage="1" showErrorMessage="1" sqref="C7:E7">
      <formula1>"Fournisseur,Prestataire de Service"</formula1>
    </dataValidation>
  </dataValidations>
  <hyperlinks>
    <hyperlink ref="C21" r:id="rId1"/>
  </hyperlinks>
  <pageMargins left="0.7" right="0.7" top="0.75" bottom="0.75" header="0.3" footer="0.3"/>
  <pageSetup paperSize="9" scale="50" orientation="portrait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87"/>
  <sheetViews>
    <sheetView zoomScale="60" zoomScaleNormal="60" zoomScalePageLayoutView="27" workbookViewId="0">
      <selection activeCell="D90" sqref="D90"/>
    </sheetView>
  </sheetViews>
  <sheetFormatPr baseColWidth="10" defaultColWidth="11.42578125" defaultRowHeight="15" x14ac:dyDescent="0.25"/>
  <cols>
    <col min="1" max="1" width="6.28515625" style="286" customWidth="1"/>
    <col min="2" max="2" width="25.85546875" style="286" customWidth="1"/>
    <col min="3" max="3" width="17.5703125" style="286" customWidth="1"/>
    <col min="4" max="4" width="20.42578125" style="286" customWidth="1"/>
    <col min="5" max="5" width="17.7109375" style="286" customWidth="1"/>
    <col min="6" max="6" width="20.7109375" style="286" customWidth="1"/>
    <col min="7" max="8" width="18" style="286" customWidth="1"/>
    <col min="9" max="9" width="16.85546875" style="286" customWidth="1"/>
    <col min="10" max="10" width="17.42578125" style="286" customWidth="1"/>
    <col min="11" max="11" width="17.7109375" style="286" customWidth="1"/>
    <col min="12" max="12" width="17" style="286" customWidth="1"/>
    <col min="13" max="13" width="11.42578125" style="286"/>
    <col min="14" max="14" width="13.7109375" style="286" customWidth="1"/>
    <col min="15" max="15" width="15.85546875" style="286" customWidth="1"/>
    <col min="16" max="16" width="14.7109375" style="286" customWidth="1"/>
    <col min="17" max="17" width="16.7109375" style="286" customWidth="1"/>
    <col min="18" max="16384" width="11.42578125" style="286"/>
  </cols>
  <sheetData>
    <row r="2" spans="2:10" ht="24" customHeight="1" x14ac:dyDescent="0.25">
      <c r="B2" s="287" t="s">
        <v>37</v>
      </c>
      <c r="C2" s="288"/>
      <c r="D2" s="288"/>
      <c r="E2" s="288"/>
    </row>
    <row r="3" spans="2:10" ht="15.75" thickBot="1" x14ac:dyDescent="0.3">
      <c r="B3" s="289"/>
      <c r="C3" s="288"/>
      <c r="D3" s="288"/>
      <c r="E3" s="288"/>
    </row>
    <row r="4" spans="2:10" ht="31.9" customHeight="1" thickBot="1" x14ac:dyDescent="0.3">
      <c r="B4" s="244" t="s">
        <v>1</v>
      </c>
      <c r="C4" s="495" t="s">
        <v>169</v>
      </c>
      <c r="D4" s="496"/>
      <c r="E4" s="496"/>
      <c r="F4" s="496"/>
      <c r="G4" s="496"/>
      <c r="H4" s="496"/>
      <c r="I4" s="497"/>
      <c r="J4" s="270"/>
    </row>
    <row r="5" spans="2:10" ht="15.75" thickBot="1" x14ac:dyDescent="0.3"/>
    <row r="6" spans="2:10" ht="52.15" customHeight="1" thickBot="1" x14ac:dyDescent="0.3">
      <c r="B6" s="244" t="s">
        <v>66</v>
      </c>
      <c r="C6" s="498">
        <v>43460</v>
      </c>
      <c r="D6" s="499"/>
      <c r="E6" s="500"/>
      <c r="F6" s="285" t="s">
        <v>71</v>
      </c>
      <c r="G6" s="498">
        <v>43460</v>
      </c>
      <c r="H6" s="499"/>
      <c r="I6" s="500"/>
    </row>
    <row r="7" spans="2:10" ht="19.5" thickBot="1" x14ac:dyDescent="0.3">
      <c r="B7" s="290"/>
      <c r="C7" s="290"/>
      <c r="D7" s="290"/>
      <c r="E7" s="290"/>
      <c r="J7" s="288"/>
    </row>
    <row r="8" spans="2:10" ht="28.15" customHeight="1" thickBot="1" x14ac:dyDescent="0.3">
      <c r="B8" s="184" t="s">
        <v>28</v>
      </c>
      <c r="C8" s="185"/>
      <c r="D8" s="186"/>
      <c r="F8" s="184" t="s">
        <v>0</v>
      </c>
      <c r="G8" s="185"/>
      <c r="H8" s="185"/>
      <c r="I8" s="186"/>
      <c r="J8" s="302"/>
    </row>
    <row r="9" spans="2:10" ht="18.75" x14ac:dyDescent="0.25">
      <c r="B9" s="501" t="s">
        <v>29</v>
      </c>
      <c r="C9" s="502"/>
      <c r="D9" s="182"/>
      <c r="E9" s="291"/>
      <c r="F9" s="503" t="s">
        <v>170</v>
      </c>
      <c r="G9" s="493"/>
      <c r="H9" s="493"/>
      <c r="I9" s="494"/>
      <c r="J9" s="303"/>
    </row>
    <row r="10" spans="2:10" ht="19.5" thickBot="1" x14ac:dyDescent="0.3">
      <c r="B10" s="505" t="s">
        <v>30</v>
      </c>
      <c r="C10" s="506"/>
      <c r="D10" s="259" t="s">
        <v>78</v>
      </c>
      <c r="E10" s="291"/>
      <c r="F10" s="504"/>
      <c r="G10" s="486"/>
      <c r="H10" s="486"/>
      <c r="I10" s="487"/>
      <c r="J10" s="303"/>
    </row>
    <row r="11" spans="2:10" ht="15.75" thickBot="1" x14ac:dyDescent="0.3">
      <c r="B11" s="288"/>
      <c r="C11" s="288"/>
      <c r="D11" s="288"/>
      <c r="E11" s="288"/>
      <c r="F11" s="288"/>
      <c r="J11" s="288"/>
    </row>
    <row r="12" spans="2:10" ht="24.6" customHeight="1" thickBot="1" x14ac:dyDescent="0.3">
      <c r="B12" s="184" t="s">
        <v>44</v>
      </c>
      <c r="C12" s="185"/>
      <c r="D12" s="185"/>
      <c r="E12" s="185"/>
      <c r="F12" s="185"/>
      <c r="G12" s="185"/>
      <c r="H12" s="185"/>
      <c r="I12" s="186"/>
      <c r="J12" s="302"/>
    </row>
    <row r="13" spans="2:10" ht="18.75" x14ac:dyDescent="0.25">
      <c r="B13" s="322" t="s">
        <v>31</v>
      </c>
      <c r="C13" s="183" t="s">
        <v>171</v>
      </c>
      <c r="D13" s="323" t="s">
        <v>32</v>
      </c>
      <c r="E13" s="488" t="s">
        <v>172</v>
      </c>
      <c r="F13" s="489"/>
      <c r="G13" s="323" t="s">
        <v>33</v>
      </c>
      <c r="H13" s="488" t="s">
        <v>173</v>
      </c>
      <c r="I13" s="472"/>
      <c r="J13" s="270"/>
    </row>
    <row r="14" spans="2:10" ht="18.75" x14ac:dyDescent="0.25">
      <c r="B14" s="187" t="s">
        <v>34</v>
      </c>
      <c r="C14" s="490" t="s">
        <v>174</v>
      </c>
      <c r="D14" s="452"/>
      <c r="E14" s="452"/>
      <c r="F14" s="452"/>
      <c r="G14" s="452"/>
      <c r="H14" s="452"/>
      <c r="I14" s="453"/>
      <c r="J14" s="270"/>
    </row>
    <row r="15" spans="2:10" ht="19.5" thickBot="1" x14ac:dyDescent="0.3">
      <c r="B15" s="325" t="s">
        <v>35</v>
      </c>
      <c r="C15" s="515" t="s">
        <v>175</v>
      </c>
      <c r="D15" s="479"/>
      <c r="E15" s="479"/>
      <c r="F15" s="479"/>
      <c r="G15" s="479"/>
      <c r="H15" s="479"/>
      <c r="I15" s="480"/>
      <c r="J15" s="270"/>
    </row>
    <row r="16" spans="2:10" ht="19.5" thickBot="1" x14ac:dyDescent="0.3">
      <c r="B16" s="292"/>
      <c r="C16" s="290"/>
      <c r="D16" s="290"/>
      <c r="E16" s="290"/>
      <c r="F16" s="290"/>
      <c r="G16" s="290"/>
      <c r="H16" s="290"/>
      <c r="I16" s="290"/>
      <c r="J16" s="288"/>
    </row>
    <row r="17" spans="2:12" ht="24" customHeight="1" thickBot="1" x14ac:dyDescent="0.3">
      <c r="B17" s="262" t="s">
        <v>89</v>
      </c>
      <c r="C17" s="263"/>
      <c r="D17" s="263"/>
      <c r="E17" s="264"/>
      <c r="F17" s="184" t="s">
        <v>36</v>
      </c>
      <c r="G17" s="185"/>
      <c r="H17" s="185"/>
      <c r="I17" s="186"/>
      <c r="J17" s="302"/>
    </row>
    <row r="18" spans="2:12" ht="18.75" x14ac:dyDescent="0.25">
      <c r="B18" s="188" t="s">
        <v>38</v>
      </c>
      <c r="C18" s="492" t="s">
        <v>176</v>
      </c>
      <c r="D18" s="493"/>
      <c r="E18" s="494"/>
      <c r="F18" s="260" t="s">
        <v>38</v>
      </c>
      <c r="G18" s="492"/>
      <c r="H18" s="493"/>
      <c r="I18" s="494"/>
      <c r="J18" s="288"/>
    </row>
    <row r="19" spans="2:12" ht="18.75" x14ac:dyDescent="0.25">
      <c r="B19" s="189" t="s">
        <v>41</v>
      </c>
      <c r="C19" s="481" t="s">
        <v>99</v>
      </c>
      <c r="D19" s="482"/>
      <c r="E19" s="483"/>
      <c r="F19" s="260" t="s">
        <v>41</v>
      </c>
      <c r="G19" s="481"/>
      <c r="H19" s="482"/>
      <c r="I19" s="483"/>
      <c r="J19" s="288"/>
    </row>
    <row r="20" spans="2:12" ht="18.75" x14ac:dyDescent="0.25">
      <c r="B20" s="189" t="s">
        <v>39</v>
      </c>
      <c r="C20" s="484">
        <v>766195356</v>
      </c>
      <c r="D20" s="482"/>
      <c r="E20" s="483"/>
      <c r="F20" s="260" t="s">
        <v>39</v>
      </c>
      <c r="G20" s="481"/>
      <c r="H20" s="482"/>
      <c r="I20" s="483"/>
      <c r="J20" s="288"/>
    </row>
    <row r="21" spans="2:12" ht="19.5" thickBot="1" x14ac:dyDescent="0.3">
      <c r="B21" s="305" t="s">
        <v>40</v>
      </c>
      <c r="C21" s="509"/>
      <c r="D21" s="486"/>
      <c r="E21" s="487"/>
      <c r="F21" s="261" t="s">
        <v>40</v>
      </c>
      <c r="G21" s="509"/>
      <c r="H21" s="486"/>
      <c r="I21" s="487"/>
      <c r="J21" s="288"/>
    </row>
    <row r="22" spans="2:12" x14ac:dyDescent="0.25">
      <c r="B22" s="293"/>
      <c r="C22" s="293"/>
      <c r="D22" s="293"/>
      <c r="E22" s="293"/>
      <c r="F22" s="293"/>
      <c r="G22" s="293"/>
      <c r="H22" s="293"/>
      <c r="I22" s="293"/>
      <c r="J22" s="293"/>
      <c r="K22" s="293"/>
      <c r="L22" s="293"/>
    </row>
    <row r="23" spans="2:12" ht="26.25" x14ac:dyDescent="0.25">
      <c r="B23" s="287" t="s">
        <v>62</v>
      </c>
      <c r="C23" s="293"/>
      <c r="D23" s="293"/>
      <c r="E23" s="293"/>
      <c r="F23" s="293"/>
      <c r="G23" s="293"/>
      <c r="I23" s="293"/>
      <c r="J23" s="293"/>
      <c r="K23" s="293"/>
      <c r="L23" s="293"/>
    </row>
    <row r="24" spans="2:12" ht="15.75" thickBot="1" x14ac:dyDescent="0.3"/>
    <row r="25" spans="2:12" ht="18.75" x14ac:dyDescent="0.25">
      <c r="B25" s="209" t="s">
        <v>48</v>
      </c>
      <c r="C25" s="210"/>
      <c r="D25" s="211"/>
      <c r="E25" s="238" t="s">
        <v>47</v>
      </c>
      <c r="F25" s="210"/>
      <c r="G25" s="211"/>
      <c r="I25" s="294"/>
    </row>
    <row r="26" spans="2:12" ht="18.75" x14ac:dyDescent="0.25">
      <c r="B26" s="451"/>
      <c r="C26" s="452"/>
      <c r="D26" s="453"/>
      <c r="E26" s="451"/>
      <c r="F26" s="452"/>
      <c r="G26" s="453"/>
      <c r="I26" s="294"/>
    </row>
    <row r="27" spans="2:12" ht="18.75" x14ac:dyDescent="0.25">
      <c r="B27" s="451"/>
      <c r="C27" s="452"/>
      <c r="D27" s="453"/>
      <c r="E27" s="451"/>
      <c r="F27" s="452"/>
      <c r="G27" s="453"/>
      <c r="I27" s="295"/>
    </row>
    <row r="28" spans="2:12" ht="18.75" x14ac:dyDescent="0.25">
      <c r="B28" s="451"/>
      <c r="C28" s="452"/>
      <c r="D28" s="453"/>
      <c r="E28" s="451"/>
      <c r="F28" s="452"/>
      <c r="G28" s="453"/>
      <c r="I28" s="294"/>
    </row>
    <row r="29" spans="2:12" ht="18.75" x14ac:dyDescent="0.25">
      <c r="B29" s="451"/>
      <c r="C29" s="452"/>
      <c r="D29" s="453"/>
      <c r="E29" s="451"/>
      <c r="F29" s="452"/>
      <c r="G29" s="453"/>
      <c r="I29" s="294"/>
    </row>
    <row r="30" spans="2:12" ht="18.75" x14ac:dyDescent="0.25">
      <c r="B30" s="451"/>
      <c r="C30" s="452"/>
      <c r="D30" s="453"/>
      <c r="E30" s="451"/>
      <c r="F30" s="452"/>
      <c r="G30" s="453"/>
      <c r="I30" s="294"/>
    </row>
    <row r="31" spans="2:12" ht="19.5" thickBot="1" x14ac:dyDescent="0.3">
      <c r="B31" s="478"/>
      <c r="C31" s="479"/>
      <c r="D31" s="480"/>
      <c r="E31" s="478"/>
      <c r="F31" s="479"/>
      <c r="G31" s="480"/>
      <c r="I31" s="294"/>
    </row>
    <row r="32" spans="2:12" ht="19.5" thickBot="1" x14ac:dyDescent="0.3">
      <c r="B32" s="294"/>
      <c r="C32" s="294"/>
      <c r="D32" s="294"/>
      <c r="E32" s="294"/>
      <c r="F32" s="294"/>
      <c r="G32" s="294"/>
      <c r="I32" s="294"/>
    </row>
    <row r="33" spans="2:12" ht="19.5" thickBot="1" x14ac:dyDescent="0.3">
      <c r="B33" s="184" t="s">
        <v>49</v>
      </c>
      <c r="C33" s="212"/>
      <c r="D33" s="212"/>
      <c r="E33" s="212"/>
      <c r="F33" s="212"/>
      <c r="G33" s="213"/>
      <c r="I33" s="294"/>
    </row>
    <row r="34" spans="2:12" ht="18.75" x14ac:dyDescent="0.25">
      <c r="B34" s="265"/>
      <c r="C34" s="320"/>
      <c r="D34" s="320"/>
      <c r="E34" s="320"/>
      <c r="F34" s="320"/>
      <c r="G34" s="321"/>
      <c r="I34" s="294"/>
    </row>
    <row r="35" spans="2:12" ht="18.75" x14ac:dyDescent="0.25">
      <c r="B35" s="239"/>
      <c r="C35" s="316"/>
      <c r="D35" s="316"/>
      <c r="E35" s="316"/>
      <c r="F35" s="316"/>
      <c r="G35" s="317"/>
      <c r="I35" s="294"/>
    </row>
    <row r="36" spans="2:12" ht="18.75" x14ac:dyDescent="0.25">
      <c r="B36" s="239"/>
      <c r="C36" s="316"/>
      <c r="D36" s="316"/>
      <c r="E36" s="316"/>
      <c r="F36" s="316"/>
      <c r="G36" s="317"/>
      <c r="I36" s="294"/>
    </row>
    <row r="37" spans="2:12" ht="18.75" x14ac:dyDescent="0.25">
      <c r="B37" s="239"/>
      <c r="C37" s="316"/>
      <c r="D37" s="316"/>
      <c r="E37" s="316"/>
      <c r="F37" s="316"/>
      <c r="G37" s="317"/>
      <c r="I37" s="294"/>
    </row>
    <row r="38" spans="2:12" ht="19.5" thickBot="1" x14ac:dyDescent="0.3">
      <c r="B38" s="324"/>
      <c r="C38" s="318"/>
      <c r="D38" s="318"/>
      <c r="E38" s="318"/>
      <c r="F38" s="318"/>
      <c r="G38" s="319"/>
      <c r="I38" s="294"/>
    </row>
    <row r="39" spans="2:12" ht="18.75" x14ac:dyDescent="0.25">
      <c r="B39" s="294"/>
      <c r="C39" s="294"/>
      <c r="D39" s="294"/>
      <c r="E39" s="294"/>
      <c r="F39" s="294"/>
      <c r="G39" s="294"/>
      <c r="I39" s="294"/>
    </row>
    <row r="40" spans="2:12" ht="21" customHeight="1" x14ac:dyDescent="0.25">
      <c r="B40" s="287" t="s">
        <v>61</v>
      </c>
      <c r="C40" s="293"/>
      <c r="D40" s="293"/>
      <c r="E40" s="293"/>
      <c r="F40" s="293"/>
      <c r="G40" s="293"/>
      <c r="H40" s="293"/>
      <c r="I40" s="293"/>
      <c r="J40" s="293"/>
      <c r="K40" s="293"/>
      <c r="L40" s="293"/>
    </row>
    <row r="41" spans="2:12" ht="21" customHeight="1" x14ac:dyDescent="0.25">
      <c r="B41" s="297"/>
      <c r="C41" s="293"/>
      <c r="D41" s="293"/>
      <c r="E41" s="293"/>
      <c r="F41" s="293"/>
      <c r="G41" s="293"/>
      <c r="H41" s="293"/>
      <c r="I41" s="293"/>
      <c r="J41" s="293"/>
      <c r="K41" s="293"/>
      <c r="L41" s="293"/>
    </row>
    <row r="42" spans="2:12" ht="23.25" x14ac:dyDescent="0.25">
      <c r="B42" s="298" t="s">
        <v>57</v>
      </c>
      <c r="C42" s="296"/>
      <c r="D42" s="296"/>
      <c r="E42" s="296"/>
      <c r="F42" s="296"/>
      <c r="G42" s="296"/>
      <c r="H42" s="296"/>
      <c r="I42" s="293"/>
      <c r="J42" s="293"/>
      <c r="K42" s="293"/>
      <c r="L42" s="293"/>
    </row>
    <row r="43" spans="2:12" ht="19.5" thickBot="1" x14ac:dyDescent="0.3">
      <c r="B43" s="290"/>
      <c r="C43" s="296"/>
      <c r="D43" s="296"/>
      <c r="E43" s="296"/>
      <c r="F43" s="296"/>
      <c r="G43" s="296"/>
      <c r="H43" s="296"/>
      <c r="I43" s="293"/>
      <c r="J43" s="293"/>
      <c r="K43" s="293"/>
      <c r="L43" s="293"/>
    </row>
    <row r="44" spans="2:12" ht="19.5" thickBot="1" x14ac:dyDescent="0.3">
      <c r="B44" s="473" t="s">
        <v>58</v>
      </c>
      <c r="C44" s="474"/>
      <c r="D44" s="474"/>
      <c r="E44" s="474"/>
      <c r="F44" s="474"/>
      <c r="G44" s="474"/>
      <c r="H44" s="474"/>
      <c r="I44" s="475"/>
      <c r="J44" s="293"/>
      <c r="K44" s="293"/>
      <c r="L44" s="293"/>
    </row>
    <row r="45" spans="2:12" ht="14.45" customHeight="1" x14ac:dyDescent="0.25">
      <c r="B45" s="266"/>
      <c r="C45" s="267"/>
      <c r="D45" s="267"/>
      <c r="E45" s="267"/>
      <c r="F45" s="267"/>
      <c r="G45" s="267"/>
      <c r="H45" s="267"/>
      <c r="I45" s="268"/>
      <c r="J45" s="293"/>
      <c r="K45" s="293"/>
      <c r="L45" s="293"/>
    </row>
    <row r="46" spans="2:12" ht="14.45" customHeight="1" x14ac:dyDescent="0.25">
      <c r="B46" s="269"/>
      <c r="C46" s="270"/>
      <c r="D46" s="270"/>
      <c r="E46" s="270"/>
      <c r="F46" s="270"/>
      <c r="G46" s="270"/>
      <c r="H46" s="270"/>
      <c r="I46" s="271"/>
      <c r="J46" s="293"/>
      <c r="K46" s="293"/>
      <c r="L46" s="293"/>
    </row>
    <row r="47" spans="2:12" ht="14.45" customHeight="1" x14ac:dyDescent="0.25">
      <c r="B47" s="269"/>
      <c r="C47" s="270"/>
      <c r="D47" s="270"/>
      <c r="E47" s="270"/>
      <c r="F47" s="270"/>
      <c r="G47" s="270"/>
      <c r="H47" s="270"/>
      <c r="I47" s="271"/>
      <c r="J47" s="293"/>
      <c r="K47" s="293"/>
      <c r="L47" s="293"/>
    </row>
    <row r="48" spans="2:12" ht="14.45" customHeight="1" x14ac:dyDescent="0.25">
      <c r="B48" s="269"/>
      <c r="C48" s="270"/>
      <c r="D48" s="270"/>
      <c r="E48" s="270"/>
      <c r="F48" s="270"/>
      <c r="G48" s="270"/>
      <c r="H48" s="270"/>
      <c r="I48" s="271"/>
      <c r="J48" s="293"/>
      <c r="K48" s="293"/>
      <c r="L48" s="293"/>
    </row>
    <row r="49" spans="2:12" ht="21" customHeight="1" thickBot="1" x14ac:dyDescent="0.3">
      <c r="B49" s="272"/>
      <c r="C49" s="273"/>
      <c r="D49" s="273"/>
      <c r="E49" s="273"/>
      <c r="F49" s="273"/>
      <c r="G49" s="273"/>
      <c r="H49" s="273"/>
      <c r="I49" s="274"/>
      <c r="J49" s="293"/>
      <c r="K49" s="293"/>
      <c r="L49" s="293"/>
    </row>
    <row r="50" spans="2:12" ht="21" x14ac:dyDescent="0.25">
      <c r="B50" s="297"/>
      <c r="C50" s="293"/>
      <c r="D50" s="293"/>
      <c r="E50" s="293"/>
      <c r="F50" s="293"/>
      <c r="G50" s="293"/>
      <c r="H50" s="293"/>
      <c r="I50" s="293"/>
      <c r="J50" s="293"/>
      <c r="K50" s="293"/>
      <c r="L50" s="293"/>
    </row>
    <row r="51" spans="2:12" ht="39.6" customHeight="1" x14ac:dyDescent="0.25">
      <c r="B51" s="298" t="s">
        <v>46</v>
      </c>
      <c r="C51" s="296"/>
      <c r="E51" s="294"/>
      <c r="F51" s="296"/>
      <c r="G51" s="296"/>
      <c r="H51" s="296"/>
      <c r="I51" s="296"/>
      <c r="J51" s="293"/>
      <c r="K51" s="293"/>
      <c r="L51" s="293"/>
    </row>
    <row r="52" spans="2:12" ht="19.5" thickBot="1" x14ac:dyDescent="0.3">
      <c r="B52" s="299"/>
      <c r="C52" s="296"/>
      <c r="D52" s="296"/>
      <c r="E52" s="296"/>
      <c r="F52" s="296"/>
      <c r="G52" s="296"/>
      <c r="H52" s="296"/>
      <c r="I52" s="296"/>
      <c r="J52" s="293"/>
      <c r="K52" s="293"/>
      <c r="L52" s="293"/>
    </row>
    <row r="53" spans="2:12" ht="37.5" x14ac:dyDescent="0.25">
      <c r="B53" s="296"/>
      <c r="C53" s="296"/>
      <c r="D53" s="245" t="s">
        <v>21</v>
      </c>
      <c r="E53" s="246" t="s">
        <v>22</v>
      </c>
      <c r="F53" s="247" t="s">
        <v>23</v>
      </c>
      <c r="G53" s="248" t="s">
        <v>24</v>
      </c>
      <c r="H53" s="300"/>
      <c r="I53" s="296"/>
      <c r="J53" s="293"/>
      <c r="K53" s="293"/>
      <c r="L53" s="293"/>
    </row>
    <row r="54" spans="2:12" ht="38.25" thickBot="1" x14ac:dyDescent="0.3">
      <c r="B54" s="296"/>
      <c r="C54" s="296"/>
      <c r="D54" s="249" t="s">
        <v>4</v>
      </c>
      <c r="E54" s="250" t="s">
        <v>3</v>
      </c>
      <c r="F54" s="251" t="s">
        <v>5</v>
      </c>
      <c r="G54" s="252" t="s">
        <v>6</v>
      </c>
      <c r="H54" s="300"/>
      <c r="I54" s="296"/>
      <c r="J54" s="293"/>
      <c r="K54" s="293"/>
      <c r="L54" s="293"/>
    </row>
    <row r="55" spans="2:12" ht="19.5" thickBot="1" x14ac:dyDescent="0.3">
      <c r="B55" s="296"/>
      <c r="C55" s="296"/>
      <c r="D55" s="296"/>
      <c r="E55" s="296"/>
      <c r="F55" s="296"/>
      <c r="G55" s="296"/>
      <c r="H55" s="296"/>
      <c r="I55" s="296"/>
      <c r="J55" s="293"/>
      <c r="K55" s="293"/>
      <c r="L55" s="293"/>
    </row>
    <row r="56" spans="2:12" ht="34.9" customHeight="1" x14ac:dyDescent="0.25">
      <c r="B56" s="194" t="s">
        <v>7</v>
      </c>
      <c r="C56" s="234" t="s">
        <v>56</v>
      </c>
      <c r="D56" s="219" t="s">
        <v>8</v>
      </c>
      <c r="E56" s="221" t="s">
        <v>2</v>
      </c>
      <c r="F56" s="223" t="s">
        <v>9</v>
      </c>
      <c r="G56" s="216" t="s">
        <v>10</v>
      </c>
      <c r="H56" s="216" t="s">
        <v>51</v>
      </c>
      <c r="I56" s="229" t="s">
        <v>11</v>
      </c>
      <c r="J56" s="293"/>
      <c r="K56" s="293"/>
      <c r="L56" s="293"/>
    </row>
    <row r="57" spans="2:12" ht="40.9" customHeight="1" x14ac:dyDescent="0.25">
      <c r="B57" s="181"/>
      <c r="C57" s="235">
        <f>SUM(C58:C59)</f>
        <v>7</v>
      </c>
      <c r="D57" s="220" t="s">
        <v>12</v>
      </c>
      <c r="E57" s="222" t="s">
        <v>13</v>
      </c>
      <c r="F57" s="224" t="s">
        <v>14</v>
      </c>
      <c r="G57" s="217" t="s">
        <v>15</v>
      </c>
      <c r="H57" s="217" t="s">
        <v>53</v>
      </c>
      <c r="I57" s="230"/>
      <c r="J57" s="293"/>
      <c r="K57" s="293"/>
      <c r="L57" s="293"/>
    </row>
    <row r="58" spans="2:12" ht="37.5" x14ac:dyDescent="0.25">
      <c r="B58" s="199" t="s">
        <v>142</v>
      </c>
      <c r="C58" s="200">
        <v>4</v>
      </c>
      <c r="D58" s="253"/>
      <c r="E58" s="253">
        <v>2</v>
      </c>
      <c r="F58" s="253"/>
      <c r="G58" s="253"/>
      <c r="H58" s="253"/>
      <c r="I58" s="231">
        <f>IF(COUNTBLANK(D58:H58)=4,SUM(D58:G58)*C58,"veuillez entrer une valeur")</f>
        <v>8</v>
      </c>
      <c r="J58" s="293"/>
      <c r="L58" s="293"/>
    </row>
    <row r="59" spans="2:12" ht="39" customHeight="1" thickBot="1" x14ac:dyDescent="0.3">
      <c r="B59" s="201" t="s">
        <v>16</v>
      </c>
      <c r="C59" s="202">
        <v>3</v>
      </c>
      <c r="D59" s="254"/>
      <c r="E59" s="254">
        <v>2</v>
      </c>
      <c r="F59" s="254"/>
      <c r="G59" s="254"/>
      <c r="H59" s="254"/>
      <c r="I59" s="232">
        <f>IF(COUNTBLANK(D59:H59)=4,SUM(D59:G59)*C59,"veuillez entrer une valeur")</f>
        <v>6</v>
      </c>
      <c r="J59" s="293"/>
      <c r="K59" s="293"/>
      <c r="L59" s="293"/>
    </row>
    <row r="60" spans="2:12" ht="19.5" thickBot="1" x14ac:dyDescent="0.3">
      <c r="B60" s="206" t="s">
        <v>50</v>
      </c>
      <c r="C60" s="180">
        <f>3*C57-IF(H58="x",3*C58,0)-IF(H59="x",3*C59,0)</f>
        <v>21</v>
      </c>
      <c r="D60" s="203"/>
      <c r="E60" s="203"/>
      <c r="F60" s="204"/>
      <c r="G60" s="205" t="s">
        <v>25</v>
      </c>
      <c r="H60" s="205"/>
      <c r="I60" s="228">
        <f>SUM(I58:I59)</f>
        <v>14</v>
      </c>
      <c r="J60" s="293"/>
      <c r="K60" s="293"/>
      <c r="L60" s="293"/>
    </row>
    <row r="61" spans="2:12" ht="15.75" thickBot="1" x14ac:dyDescent="0.3">
      <c r="B61" s="293"/>
      <c r="C61" s="293"/>
      <c r="D61" s="293"/>
      <c r="E61" s="293"/>
      <c r="F61" s="293"/>
      <c r="G61" s="293"/>
      <c r="H61" s="293"/>
      <c r="I61" s="293"/>
      <c r="J61" s="293"/>
      <c r="K61" s="293"/>
      <c r="L61" s="293"/>
    </row>
    <row r="62" spans="2:12" ht="37.5" x14ac:dyDescent="0.25">
      <c r="B62" s="194" t="s">
        <v>17</v>
      </c>
      <c r="C62" s="236" t="s">
        <v>56</v>
      </c>
      <c r="D62" s="190" t="s">
        <v>8</v>
      </c>
      <c r="E62" s="191" t="s">
        <v>2</v>
      </c>
      <c r="F62" s="192" t="s">
        <v>9</v>
      </c>
      <c r="G62" s="214" t="s">
        <v>10</v>
      </c>
      <c r="H62" s="216" t="s">
        <v>51</v>
      </c>
      <c r="I62" s="229" t="s">
        <v>11</v>
      </c>
      <c r="J62" s="293"/>
      <c r="K62" s="293"/>
      <c r="L62" s="293"/>
    </row>
    <row r="63" spans="2:12" ht="37.5" x14ac:dyDescent="0.25">
      <c r="B63" s="181"/>
      <c r="C63" s="237">
        <f>SUM(C64:C66)</f>
        <v>6</v>
      </c>
      <c r="D63" s="195" t="s">
        <v>12</v>
      </c>
      <c r="E63" s="196" t="s">
        <v>13</v>
      </c>
      <c r="F63" s="197" t="s">
        <v>14</v>
      </c>
      <c r="G63" s="215" t="s">
        <v>15</v>
      </c>
      <c r="H63" s="218" t="s">
        <v>54</v>
      </c>
      <c r="I63" s="233"/>
      <c r="J63" s="293"/>
      <c r="K63" s="293"/>
      <c r="L63" s="293"/>
    </row>
    <row r="64" spans="2:12" ht="18.75" x14ac:dyDescent="0.25">
      <c r="B64" s="199" t="s">
        <v>18</v>
      </c>
      <c r="C64" s="200">
        <v>3</v>
      </c>
      <c r="D64" s="255"/>
      <c r="E64" s="255">
        <v>2</v>
      </c>
      <c r="F64" s="255"/>
      <c r="G64" s="255"/>
      <c r="H64" s="256"/>
      <c r="I64" s="231">
        <f>IF(COUNTBLANK(D64:H64)=4,SUM(D64:G64)*C64,"veuillez entrer une valeur")</f>
        <v>6</v>
      </c>
      <c r="J64" s="293"/>
      <c r="K64" s="293"/>
      <c r="L64" s="293"/>
    </row>
    <row r="65" spans="2:12" ht="18.75" x14ac:dyDescent="0.25">
      <c r="B65" s="199" t="s">
        <v>42</v>
      </c>
      <c r="C65" s="200">
        <v>2</v>
      </c>
      <c r="D65" s="255"/>
      <c r="E65" s="255">
        <v>2</v>
      </c>
      <c r="F65" s="255"/>
      <c r="G65" s="255"/>
      <c r="H65" s="253"/>
      <c r="I65" s="231">
        <f>IF(COUNTBLANK(D65:H65)=4,SUM(D65:G65)*C65,"veuillez entrer une valeur")</f>
        <v>4</v>
      </c>
      <c r="J65" s="293"/>
      <c r="K65" s="293"/>
      <c r="L65" s="293"/>
    </row>
    <row r="66" spans="2:12" ht="38.25" thickBot="1" x14ac:dyDescent="0.3">
      <c r="B66" s="199" t="s">
        <v>19</v>
      </c>
      <c r="C66" s="200">
        <v>1</v>
      </c>
      <c r="D66" s="257"/>
      <c r="E66" s="257"/>
      <c r="F66" s="257">
        <v>1</v>
      </c>
      <c r="G66" s="257"/>
      <c r="H66" s="258"/>
      <c r="I66" s="232">
        <f>IF(COUNTBLANK(D66:H66)=4,SUM(D66:G66)*C66,"veuillez entrer une valeur")</f>
        <v>1</v>
      </c>
      <c r="J66" s="293"/>
      <c r="K66" s="293"/>
      <c r="L66" s="293"/>
    </row>
    <row r="67" spans="2:12" ht="19.5" thickBot="1" x14ac:dyDescent="0.3">
      <c r="B67" s="206" t="s">
        <v>50</v>
      </c>
      <c r="C67" s="180">
        <f>3*C63-IF(H64="x",3*C64,0)-IF(H65="x",3*C65,0)-IF(H66="x",3*C66,0)</f>
        <v>18</v>
      </c>
      <c r="D67" s="203"/>
      <c r="E67" s="203"/>
      <c r="F67" s="207"/>
      <c r="G67" s="208" t="s">
        <v>25</v>
      </c>
      <c r="H67" s="205"/>
      <c r="I67" s="228">
        <f>SUM(I64:I66)</f>
        <v>11</v>
      </c>
      <c r="J67" s="293"/>
      <c r="K67" s="293"/>
      <c r="L67" s="293"/>
    </row>
    <row r="68" spans="2:12" ht="18.600000000000001" customHeight="1" thickBot="1" x14ac:dyDescent="0.3">
      <c r="B68" s="296"/>
      <c r="C68" s="296"/>
      <c r="D68" s="296"/>
      <c r="E68" s="296"/>
      <c r="F68" s="296"/>
      <c r="G68" s="296"/>
      <c r="H68" s="296"/>
      <c r="I68" s="296"/>
      <c r="J68" s="293"/>
      <c r="K68" s="293"/>
      <c r="L68" s="293"/>
    </row>
    <row r="69" spans="2:12" ht="29.45" customHeight="1" x14ac:dyDescent="0.25">
      <c r="B69" s="194" t="s">
        <v>20</v>
      </c>
      <c r="C69" s="236" t="s">
        <v>56</v>
      </c>
      <c r="D69" s="190" t="s">
        <v>8</v>
      </c>
      <c r="E69" s="191" t="s">
        <v>2</v>
      </c>
      <c r="F69" s="192" t="s">
        <v>9</v>
      </c>
      <c r="G69" s="193" t="s">
        <v>10</v>
      </c>
      <c r="H69" s="216" t="s">
        <v>51</v>
      </c>
      <c r="I69" s="229" t="s">
        <v>11</v>
      </c>
      <c r="J69" s="293"/>
      <c r="K69" s="293"/>
      <c r="L69" s="293"/>
    </row>
    <row r="70" spans="2:12" ht="37.5" x14ac:dyDescent="0.25">
      <c r="B70" s="181"/>
      <c r="C70" s="237">
        <f>SUM(C71:C73)</f>
        <v>4</v>
      </c>
      <c r="D70" s="195" t="s">
        <v>12</v>
      </c>
      <c r="E70" s="196" t="s">
        <v>13</v>
      </c>
      <c r="F70" s="197" t="s">
        <v>14</v>
      </c>
      <c r="G70" s="198" t="s">
        <v>15</v>
      </c>
      <c r="H70" s="218" t="s">
        <v>55</v>
      </c>
      <c r="I70" s="233"/>
      <c r="J70" s="293"/>
      <c r="K70" s="293"/>
      <c r="L70" s="293"/>
    </row>
    <row r="71" spans="2:12" ht="56.25" x14ac:dyDescent="0.25">
      <c r="B71" s="199" t="s">
        <v>143</v>
      </c>
      <c r="C71" s="200">
        <v>2</v>
      </c>
      <c r="D71" s="255"/>
      <c r="E71" s="255">
        <v>2</v>
      </c>
      <c r="F71" s="255"/>
      <c r="G71" s="255"/>
      <c r="H71" s="256"/>
      <c r="I71" s="231">
        <f>IF(COUNTBLANK(D71:H71)=4,SUM(D71:G71)*C71,"veuillez entrer une valeur")</f>
        <v>4</v>
      </c>
      <c r="J71" s="293"/>
      <c r="K71" s="293"/>
      <c r="L71" s="293"/>
    </row>
    <row r="72" spans="2:12" ht="75" x14ac:dyDescent="0.25">
      <c r="B72" s="199" t="s">
        <v>144</v>
      </c>
      <c r="C72" s="200">
        <v>1</v>
      </c>
      <c r="D72" s="255"/>
      <c r="E72" s="255">
        <v>2</v>
      </c>
      <c r="F72" s="255"/>
      <c r="G72" s="255"/>
      <c r="H72" s="253"/>
      <c r="I72" s="231">
        <f>IF(COUNTBLANK(D72:H72)=4,SUM(D72:G72)*C72,"veuillez entrer une valeur")</f>
        <v>2</v>
      </c>
      <c r="J72" s="293"/>
      <c r="K72" s="293"/>
      <c r="L72" s="293"/>
    </row>
    <row r="73" spans="2:12" ht="94.5" thickBot="1" x14ac:dyDescent="0.3">
      <c r="B73" s="199" t="s">
        <v>145</v>
      </c>
      <c r="C73" s="200">
        <v>1</v>
      </c>
      <c r="D73" s="257"/>
      <c r="E73" s="257">
        <v>2</v>
      </c>
      <c r="F73" s="257"/>
      <c r="G73" s="257"/>
      <c r="H73" s="258"/>
      <c r="I73" s="232">
        <f>IF(COUNTBLANK(D73:H73)=4,SUM(D73:G73)*C73,"veuillez entrer une valeur")</f>
        <v>2</v>
      </c>
      <c r="J73" s="293"/>
      <c r="K73" s="293"/>
      <c r="L73" s="293"/>
    </row>
    <row r="74" spans="2:12" ht="19.5" thickBot="1" x14ac:dyDescent="0.3">
      <c r="B74" s="206" t="s">
        <v>50</v>
      </c>
      <c r="C74" s="180">
        <f>3*C70-IF(H71="x",3*C71,0)-IF(H72="x",3*C72,0)-IF(H73="x",3*C73,0)</f>
        <v>12</v>
      </c>
      <c r="D74" s="203"/>
      <c r="E74" s="203"/>
      <c r="F74" s="207"/>
      <c r="G74" s="208" t="s">
        <v>25</v>
      </c>
      <c r="H74" s="205"/>
      <c r="I74" s="228">
        <f>SUM(I71:I73)</f>
        <v>8</v>
      </c>
      <c r="J74" s="293"/>
      <c r="K74" s="293"/>
      <c r="L74" s="293"/>
    </row>
    <row r="75" spans="2:12" ht="19.5" thickBot="1" x14ac:dyDescent="0.3">
      <c r="B75" s="296"/>
      <c r="C75" s="296"/>
      <c r="D75" s="296"/>
      <c r="E75" s="296"/>
      <c r="F75" s="296"/>
      <c r="G75" s="296"/>
      <c r="H75" s="296"/>
      <c r="I75" s="296"/>
      <c r="J75" s="293"/>
      <c r="K75" s="293"/>
      <c r="L75" s="293"/>
    </row>
    <row r="76" spans="2:12" ht="39" customHeight="1" x14ac:dyDescent="0.25">
      <c r="B76" s="225" t="s">
        <v>52</v>
      </c>
      <c r="C76" s="243">
        <f>SUM(C60+C67+C74)</f>
        <v>51</v>
      </c>
      <c r="D76" s="226">
        <f>SUM(I74+I67+I60)</f>
        <v>33</v>
      </c>
      <c r="E76" s="296"/>
      <c r="F76" s="296"/>
      <c r="G76" s="296"/>
      <c r="H76" s="296"/>
      <c r="I76" s="296"/>
      <c r="J76" s="293"/>
      <c r="K76" s="293"/>
      <c r="L76" s="293"/>
    </row>
    <row r="77" spans="2:12" ht="19.5" thickBot="1" x14ac:dyDescent="0.3">
      <c r="B77" s="476" t="s">
        <v>60</v>
      </c>
      <c r="C77" s="477"/>
      <c r="D77" s="227">
        <f>(D76/C76)*20</f>
        <v>12.941176470588236</v>
      </c>
      <c r="E77" s="296"/>
      <c r="F77" s="296"/>
      <c r="G77" s="296"/>
      <c r="H77" s="296"/>
      <c r="I77" s="296"/>
      <c r="J77" s="293"/>
      <c r="K77" s="293"/>
      <c r="L77" s="293"/>
    </row>
    <row r="78" spans="2:12" ht="18.75" x14ac:dyDescent="0.25">
      <c r="B78" s="294"/>
      <c r="C78" s="300"/>
      <c r="D78" s="296"/>
      <c r="E78" s="296"/>
      <c r="F78" s="296"/>
      <c r="G78" s="296"/>
      <c r="H78" s="296"/>
      <c r="I78" s="296"/>
      <c r="J78" s="293"/>
      <c r="K78" s="293"/>
      <c r="L78" s="293"/>
    </row>
    <row r="80" spans="2:12" ht="26.25" x14ac:dyDescent="0.25">
      <c r="B80" s="287" t="s">
        <v>63</v>
      </c>
      <c r="C80" s="293"/>
      <c r="D80" s="293"/>
      <c r="E80" s="293"/>
      <c r="F80" s="293"/>
      <c r="G80" s="293"/>
      <c r="H80" s="293"/>
      <c r="I80" s="293"/>
      <c r="J80" s="293"/>
      <c r="K80" s="293"/>
      <c r="L80" s="293"/>
    </row>
    <row r="81" spans="2:17" ht="15.75" thickBot="1" x14ac:dyDescent="0.3">
      <c r="B81" s="293"/>
      <c r="C81" s="293"/>
      <c r="D81" s="293"/>
      <c r="E81" s="293"/>
      <c r="F81" s="293"/>
      <c r="G81" s="293"/>
      <c r="H81" s="293"/>
      <c r="I81" s="293"/>
      <c r="J81" s="293"/>
      <c r="K81" s="293"/>
      <c r="L81" s="293"/>
    </row>
    <row r="82" spans="2:17" ht="43.15" customHeight="1" thickBot="1" x14ac:dyDescent="0.3">
      <c r="B82" s="301"/>
      <c r="C82" s="464" t="s">
        <v>65</v>
      </c>
      <c r="D82" s="465"/>
      <c r="E82" s="466"/>
      <c r="F82" s="464" t="s">
        <v>67</v>
      </c>
      <c r="G82" s="465"/>
      <c r="H82" s="466"/>
      <c r="I82" s="464" t="s">
        <v>68</v>
      </c>
      <c r="J82" s="465"/>
      <c r="K82" s="466"/>
      <c r="L82" s="464" t="s">
        <v>69</v>
      </c>
      <c r="M82" s="465"/>
      <c r="N82" s="466"/>
      <c r="O82" s="464" t="s">
        <v>70</v>
      </c>
      <c r="P82" s="465"/>
      <c r="Q82" s="466"/>
    </row>
    <row r="83" spans="2:17" ht="43.15" customHeight="1" x14ac:dyDescent="0.25">
      <c r="B83" s="240" t="s">
        <v>64</v>
      </c>
      <c r="C83" s="467">
        <v>44191</v>
      </c>
      <c r="D83" s="510"/>
      <c r="E83" s="511"/>
      <c r="F83" s="470">
        <v>44492</v>
      </c>
      <c r="G83" s="471"/>
      <c r="H83" s="472"/>
      <c r="I83" s="470">
        <v>44772</v>
      </c>
      <c r="J83" s="471"/>
      <c r="K83" s="472"/>
      <c r="L83" s="470">
        <v>45137</v>
      </c>
      <c r="M83" s="471"/>
      <c r="N83" s="472"/>
      <c r="O83" s="470">
        <v>45503</v>
      </c>
      <c r="P83" s="471"/>
      <c r="Q83" s="472"/>
    </row>
    <row r="84" spans="2:17" ht="18.75" x14ac:dyDescent="0.25">
      <c r="B84" s="242" t="s">
        <v>26</v>
      </c>
      <c r="C84" s="454">
        <v>43761</v>
      </c>
      <c r="D84" s="452"/>
      <c r="E84" s="453"/>
      <c r="F84" s="454">
        <v>44407</v>
      </c>
      <c r="G84" s="452"/>
      <c r="H84" s="453"/>
      <c r="I84" s="454">
        <v>44767</v>
      </c>
      <c r="J84" s="452"/>
      <c r="K84" s="453"/>
      <c r="L84" s="451"/>
      <c r="M84" s="452"/>
      <c r="N84" s="453"/>
      <c r="O84" s="451"/>
      <c r="P84" s="452"/>
      <c r="Q84" s="453"/>
    </row>
    <row r="85" spans="2:17" ht="18.75" x14ac:dyDescent="0.25">
      <c r="B85" s="241" t="s">
        <v>27</v>
      </c>
      <c r="C85" s="458">
        <v>13.33</v>
      </c>
      <c r="D85" s="459"/>
      <c r="E85" s="460"/>
      <c r="F85" s="461">
        <v>15.69</v>
      </c>
      <c r="G85" s="462"/>
      <c r="H85" s="463"/>
      <c r="I85" s="461">
        <f>D77</f>
        <v>12.941176470588236</v>
      </c>
      <c r="J85" s="462"/>
      <c r="K85" s="463"/>
      <c r="L85" s="451"/>
      <c r="M85" s="452"/>
      <c r="N85" s="453"/>
      <c r="O85" s="451"/>
      <c r="P85" s="452"/>
      <c r="Q85" s="453"/>
    </row>
    <row r="86" spans="2:17" ht="78" customHeight="1" x14ac:dyDescent="0.25">
      <c r="B86" s="242" t="s">
        <v>43</v>
      </c>
      <c r="C86" s="451"/>
      <c r="D86" s="452"/>
      <c r="E86" s="453"/>
      <c r="F86" s="451"/>
      <c r="G86" s="452"/>
      <c r="H86" s="453"/>
      <c r="I86" s="451"/>
      <c r="J86" s="452"/>
      <c r="K86" s="453"/>
      <c r="L86" s="451"/>
      <c r="M86" s="452"/>
      <c r="N86" s="453"/>
      <c r="O86" s="451"/>
      <c r="P86" s="452"/>
      <c r="Q86" s="453"/>
    </row>
    <row r="87" spans="2:17" ht="21" customHeight="1" x14ac:dyDescent="0.25">
      <c r="B87" s="304"/>
      <c r="C87" s="293"/>
      <c r="D87" s="293"/>
      <c r="E87" s="293"/>
      <c r="F87" s="293"/>
      <c r="G87" s="293"/>
      <c r="H87" s="293"/>
      <c r="I87" s="293"/>
      <c r="J87" s="293"/>
      <c r="K87" s="293"/>
      <c r="L87" s="293"/>
    </row>
  </sheetData>
  <mergeCells count="57">
    <mergeCell ref="C86:E86"/>
    <mergeCell ref="F86:H86"/>
    <mergeCell ref="I86:K86"/>
    <mergeCell ref="L86:N86"/>
    <mergeCell ref="O86:Q86"/>
    <mergeCell ref="C84:E84"/>
    <mergeCell ref="F84:H84"/>
    <mergeCell ref="I84:K84"/>
    <mergeCell ref="L84:N84"/>
    <mergeCell ref="O84:Q84"/>
    <mergeCell ref="C85:E85"/>
    <mergeCell ref="F85:H85"/>
    <mergeCell ref="I85:K85"/>
    <mergeCell ref="L85:N85"/>
    <mergeCell ref="O85:Q85"/>
    <mergeCell ref="O82:Q82"/>
    <mergeCell ref="C83:E83"/>
    <mergeCell ref="F83:H83"/>
    <mergeCell ref="I83:K83"/>
    <mergeCell ref="L83:N83"/>
    <mergeCell ref="O83:Q83"/>
    <mergeCell ref="L82:N82"/>
    <mergeCell ref="B44:I44"/>
    <mergeCell ref="B77:C77"/>
    <mergeCell ref="C82:E82"/>
    <mergeCell ref="F82:H82"/>
    <mergeCell ref="I82:K82"/>
    <mergeCell ref="B29:D29"/>
    <mergeCell ref="E29:G29"/>
    <mergeCell ref="B30:D30"/>
    <mergeCell ref="E30:G30"/>
    <mergeCell ref="B31:D31"/>
    <mergeCell ref="E31:G31"/>
    <mergeCell ref="B26:D26"/>
    <mergeCell ref="E26:G26"/>
    <mergeCell ref="B27:D27"/>
    <mergeCell ref="E27:G27"/>
    <mergeCell ref="B28:D28"/>
    <mergeCell ref="E28:G28"/>
    <mergeCell ref="C19:E19"/>
    <mergeCell ref="G19:I19"/>
    <mergeCell ref="C20:E20"/>
    <mergeCell ref="G20:I20"/>
    <mergeCell ref="C21:E21"/>
    <mergeCell ref="G21:I21"/>
    <mergeCell ref="E13:F13"/>
    <mergeCell ref="H13:I13"/>
    <mergeCell ref="C14:I14"/>
    <mergeCell ref="C15:I15"/>
    <mergeCell ref="C18:E18"/>
    <mergeCell ref="G18:I18"/>
    <mergeCell ref="C4:I4"/>
    <mergeCell ref="C6:E6"/>
    <mergeCell ref="G6:I6"/>
    <mergeCell ref="B9:C9"/>
    <mergeCell ref="F9:I10"/>
    <mergeCell ref="B10:C10"/>
  </mergeCells>
  <conditionalFormatting sqref="I58:I59 I64:I66 I71:I73">
    <cfRule type="cellIs" dxfId="62" priority="5" operator="equal">
      <formula>"veuillez entrer une valeur"</formula>
    </cfRule>
  </conditionalFormatting>
  <conditionalFormatting sqref="C84:E84">
    <cfRule type="cellIs" dxfId="61" priority="2" operator="equal">
      <formula>"veuillez saisir ici une date"</formula>
    </cfRule>
  </conditionalFormatting>
  <dataValidations count="1">
    <dataValidation type="list" allowBlank="1" showInputMessage="1" showErrorMessage="1" sqref="C7:E7">
      <formula1>"Fournisseur,Prestataire de Service"</formula1>
    </dataValidation>
  </dataValidations>
  <hyperlinks>
    <hyperlink ref="C15" r:id="rId1"/>
  </hyperlinks>
  <pageMargins left="0.7" right="0.7" top="0.75" bottom="0.75" header="0.3" footer="0.3"/>
  <pageSetup paperSize="9" scale="50" orientation="portrait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Q87"/>
  <sheetViews>
    <sheetView topLeftCell="A72" zoomScale="60" zoomScaleNormal="60" zoomScalePageLayoutView="27" workbookViewId="0">
      <selection activeCell="F85" sqref="F85:H85"/>
    </sheetView>
  </sheetViews>
  <sheetFormatPr baseColWidth="10" defaultColWidth="11.42578125" defaultRowHeight="15" x14ac:dyDescent="0.25"/>
  <cols>
    <col min="1" max="1" width="6.28515625" style="286" customWidth="1"/>
    <col min="2" max="2" width="25.85546875" style="286" customWidth="1"/>
    <col min="3" max="3" width="17.5703125" style="286" customWidth="1"/>
    <col min="4" max="4" width="20.42578125" style="286" customWidth="1"/>
    <col min="5" max="5" width="17.7109375" style="286" customWidth="1"/>
    <col min="6" max="6" width="20.7109375" style="286" customWidth="1"/>
    <col min="7" max="8" width="18" style="286" customWidth="1"/>
    <col min="9" max="9" width="16.85546875" style="286" customWidth="1"/>
    <col min="10" max="10" width="17.42578125" style="286" customWidth="1"/>
    <col min="11" max="11" width="17.7109375" style="286" customWidth="1"/>
    <col min="12" max="12" width="17" style="286" customWidth="1"/>
    <col min="13" max="13" width="11.42578125" style="286"/>
    <col min="14" max="14" width="13.7109375" style="286" customWidth="1"/>
    <col min="15" max="15" width="15.85546875" style="286" customWidth="1"/>
    <col min="16" max="16" width="14.7109375" style="286" customWidth="1"/>
    <col min="17" max="17" width="16.7109375" style="286" customWidth="1"/>
    <col min="18" max="16384" width="11.42578125" style="286"/>
  </cols>
  <sheetData>
    <row r="2" spans="2:10" ht="24" customHeight="1" x14ac:dyDescent="0.25">
      <c r="B2" s="287" t="s">
        <v>37</v>
      </c>
      <c r="C2" s="288"/>
      <c r="D2" s="288"/>
      <c r="E2" s="288"/>
    </row>
    <row r="3" spans="2:10" ht="15.75" thickBot="1" x14ac:dyDescent="0.3">
      <c r="B3" s="289"/>
      <c r="C3" s="288"/>
      <c r="D3" s="288"/>
      <c r="E3" s="288"/>
    </row>
    <row r="4" spans="2:10" ht="31.9" customHeight="1" thickBot="1" x14ac:dyDescent="0.3">
      <c r="B4" s="244" t="s">
        <v>1</v>
      </c>
      <c r="C4" s="495" t="s">
        <v>191</v>
      </c>
      <c r="D4" s="496"/>
      <c r="E4" s="496"/>
      <c r="F4" s="496"/>
      <c r="G4" s="496"/>
      <c r="H4" s="496"/>
      <c r="I4" s="497"/>
      <c r="J4" s="270"/>
    </row>
    <row r="5" spans="2:10" ht="15.75" thickBot="1" x14ac:dyDescent="0.3"/>
    <row r="6" spans="2:10" ht="52.15" customHeight="1" thickBot="1" x14ac:dyDescent="0.3">
      <c r="B6" s="244" t="s">
        <v>66</v>
      </c>
      <c r="C6" s="498">
        <v>43460</v>
      </c>
      <c r="D6" s="499"/>
      <c r="E6" s="500"/>
      <c r="F6" s="285" t="s">
        <v>71</v>
      </c>
      <c r="G6" s="454">
        <v>43247</v>
      </c>
      <c r="H6" s="452"/>
      <c r="I6" s="453"/>
    </row>
    <row r="7" spans="2:10" ht="19.5" thickBot="1" x14ac:dyDescent="0.3">
      <c r="B7" s="290"/>
      <c r="C7" s="290"/>
      <c r="D7" s="290"/>
      <c r="E7" s="290"/>
      <c r="J7" s="288"/>
    </row>
    <row r="8" spans="2:10" ht="28.15" customHeight="1" thickBot="1" x14ac:dyDescent="0.3">
      <c r="B8" s="184" t="s">
        <v>28</v>
      </c>
      <c r="C8" s="185"/>
      <c r="D8" s="186"/>
      <c r="F8" s="184" t="s">
        <v>0</v>
      </c>
      <c r="G8" s="185"/>
      <c r="H8" s="185"/>
      <c r="I8" s="186"/>
      <c r="J8" s="302"/>
    </row>
    <row r="9" spans="2:10" ht="18.75" x14ac:dyDescent="0.25">
      <c r="B9" s="501" t="s">
        <v>29</v>
      </c>
      <c r="C9" s="502"/>
      <c r="D9" s="182" t="s">
        <v>78</v>
      </c>
      <c r="E9" s="291"/>
      <c r="F9" s="528" t="s">
        <v>192</v>
      </c>
      <c r="G9" s="529"/>
      <c r="H9" s="529"/>
      <c r="I9" s="530"/>
      <c r="J9" s="303"/>
    </row>
    <row r="10" spans="2:10" ht="19.5" thickBot="1" x14ac:dyDescent="0.3">
      <c r="B10" s="505" t="s">
        <v>30</v>
      </c>
      <c r="C10" s="506"/>
      <c r="D10" s="259"/>
      <c r="E10" s="291"/>
      <c r="F10" s="531"/>
      <c r="G10" s="532"/>
      <c r="H10" s="532"/>
      <c r="I10" s="533"/>
      <c r="J10" s="303"/>
    </row>
    <row r="11" spans="2:10" ht="15.75" thickBot="1" x14ac:dyDescent="0.3">
      <c r="B11" s="288"/>
      <c r="C11" s="288"/>
      <c r="D11" s="288"/>
      <c r="E11" s="288"/>
      <c r="F11" s="288"/>
      <c r="J11" s="288"/>
    </row>
    <row r="12" spans="2:10" ht="24.6" customHeight="1" thickBot="1" x14ac:dyDescent="0.3">
      <c r="B12" s="184" t="s">
        <v>44</v>
      </c>
      <c r="C12" s="185"/>
      <c r="D12" s="185"/>
      <c r="E12" s="185"/>
      <c r="F12" s="185"/>
      <c r="G12" s="185"/>
      <c r="H12" s="185"/>
      <c r="I12" s="186"/>
      <c r="J12" s="302"/>
    </row>
    <row r="13" spans="2:10" ht="18.75" x14ac:dyDescent="0.25">
      <c r="B13" s="326" t="s">
        <v>31</v>
      </c>
      <c r="C13" s="183"/>
      <c r="D13" s="327" t="s">
        <v>32</v>
      </c>
      <c r="E13" s="488">
        <v>4723997</v>
      </c>
      <c r="F13" s="489"/>
      <c r="G13" s="327" t="s">
        <v>33</v>
      </c>
      <c r="H13" s="488" t="s">
        <v>316</v>
      </c>
      <c r="I13" s="472"/>
      <c r="J13" s="270"/>
    </row>
    <row r="14" spans="2:10" ht="18.75" x14ac:dyDescent="0.25">
      <c r="B14" s="187" t="s">
        <v>34</v>
      </c>
      <c r="C14" s="490" t="s">
        <v>193</v>
      </c>
      <c r="D14" s="452"/>
      <c r="E14" s="452"/>
      <c r="F14" s="452"/>
      <c r="G14" s="452"/>
      <c r="H14" s="452"/>
      <c r="I14" s="453"/>
      <c r="J14" s="270"/>
    </row>
    <row r="15" spans="2:10" ht="19.5" thickBot="1" x14ac:dyDescent="0.3">
      <c r="B15" s="333" t="s">
        <v>35</v>
      </c>
      <c r="C15" s="491"/>
      <c r="D15" s="479"/>
      <c r="E15" s="479"/>
      <c r="F15" s="479"/>
      <c r="G15" s="479"/>
      <c r="H15" s="479"/>
      <c r="I15" s="480"/>
      <c r="J15" s="270"/>
    </row>
    <row r="16" spans="2:10" ht="19.5" thickBot="1" x14ac:dyDescent="0.3">
      <c r="B16" s="292"/>
      <c r="C16" s="290"/>
      <c r="D16" s="290"/>
      <c r="E16" s="290"/>
      <c r="F16" s="290"/>
      <c r="G16" s="290"/>
      <c r="H16" s="290"/>
      <c r="I16" s="290"/>
      <c r="J16" s="288"/>
    </row>
    <row r="17" spans="2:12" ht="24" customHeight="1" thickBot="1" x14ac:dyDescent="0.3">
      <c r="B17" s="262" t="s">
        <v>89</v>
      </c>
      <c r="C17" s="263"/>
      <c r="D17" s="263"/>
      <c r="E17" s="264"/>
      <c r="F17" s="184" t="s">
        <v>36</v>
      </c>
      <c r="G17" s="185"/>
      <c r="H17" s="185"/>
      <c r="I17" s="186"/>
      <c r="J17" s="302"/>
    </row>
    <row r="18" spans="2:12" ht="18.75" x14ac:dyDescent="0.25">
      <c r="B18" s="188" t="s">
        <v>38</v>
      </c>
      <c r="C18" s="492" t="s">
        <v>194</v>
      </c>
      <c r="D18" s="493"/>
      <c r="E18" s="494"/>
      <c r="F18" s="260" t="s">
        <v>38</v>
      </c>
      <c r="G18" s="492"/>
      <c r="H18" s="493"/>
      <c r="I18" s="494"/>
      <c r="J18" s="288"/>
    </row>
    <row r="19" spans="2:12" ht="18.75" x14ac:dyDescent="0.25">
      <c r="B19" s="189" t="s">
        <v>41</v>
      </c>
      <c r="C19" s="481" t="s">
        <v>108</v>
      </c>
      <c r="D19" s="482"/>
      <c r="E19" s="483"/>
      <c r="F19" s="260" t="s">
        <v>41</v>
      </c>
      <c r="G19" s="481"/>
      <c r="H19" s="482"/>
      <c r="I19" s="483"/>
      <c r="J19" s="288"/>
    </row>
    <row r="20" spans="2:12" ht="18.75" x14ac:dyDescent="0.25">
      <c r="B20" s="189" t="s">
        <v>39</v>
      </c>
      <c r="C20" s="484">
        <v>770131645</v>
      </c>
      <c r="D20" s="482"/>
      <c r="E20" s="483"/>
      <c r="F20" s="260" t="s">
        <v>39</v>
      </c>
      <c r="G20" s="481"/>
      <c r="H20" s="482"/>
      <c r="I20" s="483"/>
      <c r="J20" s="288"/>
    </row>
    <row r="21" spans="2:12" ht="19.5" thickBot="1" x14ac:dyDescent="0.3">
      <c r="B21" s="305" t="s">
        <v>40</v>
      </c>
      <c r="C21" s="485" t="s">
        <v>195</v>
      </c>
      <c r="D21" s="486"/>
      <c r="E21" s="487"/>
      <c r="F21" s="261" t="s">
        <v>40</v>
      </c>
      <c r="G21" s="509"/>
      <c r="H21" s="486"/>
      <c r="I21" s="487"/>
      <c r="J21" s="288"/>
    </row>
    <row r="22" spans="2:12" x14ac:dyDescent="0.25">
      <c r="B22" s="293"/>
      <c r="C22" s="293"/>
      <c r="D22" s="293"/>
      <c r="E22" s="293"/>
      <c r="F22" s="293"/>
      <c r="G22" s="293"/>
      <c r="H22" s="293"/>
      <c r="I22" s="293"/>
      <c r="J22" s="293"/>
      <c r="K22" s="293"/>
      <c r="L22" s="293"/>
    </row>
    <row r="23" spans="2:12" ht="26.25" x14ac:dyDescent="0.25">
      <c r="B23" s="287" t="s">
        <v>62</v>
      </c>
      <c r="C23" s="293"/>
      <c r="D23" s="293"/>
      <c r="E23" s="293"/>
      <c r="F23" s="293"/>
      <c r="G23" s="293"/>
      <c r="I23" s="293"/>
      <c r="J23" s="293"/>
      <c r="K23" s="293"/>
      <c r="L23" s="293"/>
    </row>
    <row r="24" spans="2:12" ht="15.75" thickBot="1" x14ac:dyDescent="0.3"/>
    <row r="25" spans="2:12" ht="18.75" x14ac:dyDescent="0.25">
      <c r="B25" s="209" t="s">
        <v>48</v>
      </c>
      <c r="C25" s="210"/>
      <c r="D25" s="211"/>
      <c r="E25" s="238" t="s">
        <v>47</v>
      </c>
      <c r="F25" s="210"/>
      <c r="G25" s="211"/>
      <c r="I25" s="294"/>
    </row>
    <row r="26" spans="2:12" ht="18.75" x14ac:dyDescent="0.25">
      <c r="B26" s="451"/>
      <c r="C26" s="452"/>
      <c r="D26" s="453"/>
      <c r="E26" s="451"/>
      <c r="F26" s="452"/>
      <c r="G26" s="453"/>
      <c r="I26" s="294"/>
    </row>
    <row r="27" spans="2:12" ht="18.75" x14ac:dyDescent="0.25">
      <c r="B27" s="451"/>
      <c r="C27" s="452"/>
      <c r="D27" s="453"/>
      <c r="E27" s="451"/>
      <c r="F27" s="452"/>
      <c r="G27" s="453"/>
      <c r="I27" s="295"/>
    </row>
    <row r="28" spans="2:12" ht="18.75" x14ac:dyDescent="0.25">
      <c r="B28" s="451"/>
      <c r="C28" s="452"/>
      <c r="D28" s="453"/>
      <c r="E28" s="451"/>
      <c r="F28" s="452"/>
      <c r="G28" s="453"/>
      <c r="I28" s="294"/>
    </row>
    <row r="29" spans="2:12" ht="18.75" x14ac:dyDescent="0.25">
      <c r="B29" s="451"/>
      <c r="C29" s="452"/>
      <c r="D29" s="453"/>
      <c r="E29" s="451"/>
      <c r="F29" s="452"/>
      <c r="G29" s="453"/>
      <c r="I29" s="294"/>
    </row>
    <row r="30" spans="2:12" ht="18.75" x14ac:dyDescent="0.25">
      <c r="B30" s="451"/>
      <c r="C30" s="452"/>
      <c r="D30" s="453"/>
      <c r="E30" s="451"/>
      <c r="F30" s="452"/>
      <c r="G30" s="453"/>
      <c r="I30" s="294"/>
    </row>
    <row r="31" spans="2:12" ht="19.5" thickBot="1" x14ac:dyDescent="0.3">
      <c r="B31" s="478"/>
      <c r="C31" s="479"/>
      <c r="D31" s="480"/>
      <c r="E31" s="478"/>
      <c r="F31" s="479"/>
      <c r="G31" s="480"/>
      <c r="I31" s="294"/>
    </row>
    <row r="32" spans="2:12" ht="19.5" thickBot="1" x14ac:dyDescent="0.3">
      <c r="B32" s="294"/>
      <c r="C32" s="294"/>
      <c r="D32" s="294"/>
      <c r="E32" s="294"/>
      <c r="F32" s="294"/>
      <c r="G32" s="294"/>
      <c r="I32" s="294"/>
    </row>
    <row r="33" spans="2:12" ht="19.5" thickBot="1" x14ac:dyDescent="0.3">
      <c r="B33" s="184" t="s">
        <v>49</v>
      </c>
      <c r="C33" s="212"/>
      <c r="D33" s="212"/>
      <c r="E33" s="212"/>
      <c r="F33" s="212"/>
      <c r="G33" s="213"/>
      <c r="I33" s="294"/>
    </row>
    <row r="34" spans="2:12" ht="18.75" x14ac:dyDescent="0.25">
      <c r="B34" s="265"/>
      <c r="C34" s="328"/>
      <c r="D34" s="328"/>
      <c r="E34" s="328"/>
      <c r="F34" s="328"/>
      <c r="G34" s="329"/>
      <c r="I34" s="294"/>
    </row>
    <row r="35" spans="2:12" ht="18.75" x14ac:dyDescent="0.25">
      <c r="B35" s="239"/>
      <c r="C35" s="334"/>
      <c r="D35" s="334"/>
      <c r="E35" s="334"/>
      <c r="F35" s="334"/>
      <c r="G35" s="335"/>
      <c r="I35" s="294"/>
    </row>
    <row r="36" spans="2:12" ht="18.75" x14ac:dyDescent="0.25">
      <c r="B36" s="239"/>
      <c r="C36" s="334"/>
      <c r="D36" s="334"/>
      <c r="E36" s="334"/>
      <c r="F36" s="334"/>
      <c r="G36" s="335"/>
      <c r="I36" s="294"/>
    </row>
    <row r="37" spans="2:12" ht="18.75" x14ac:dyDescent="0.25">
      <c r="B37" s="239"/>
      <c r="C37" s="334"/>
      <c r="D37" s="334"/>
      <c r="E37" s="334"/>
      <c r="F37" s="334"/>
      <c r="G37" s="335"/>
      <c r="I37" s="294"/>
    </row>
    <row r="38" spans="2:12" ht="19.5" thickBot="1" x14ac:dyDescent="0.3">
      <c r="B38" s="330"/>
      <c r="C38" s="331"/>
      <c r="D38" s="331"/>
      <c r="E38" s="331"/>
      <c r="F38" s="331"/>
      <c r="G38" s="332"/>
      <c r="I38" s="294"/>
    </row>
    <row r="39" spans="2:12" ht="18.75" x14ac:dyDescent="0.25">
      <c r="B39" s="294"/>
      <c r="C39" s="294"/>
      <c r="D39" s="294"/>
      <c r="E39" s="294"/>
      <c r="F39" s="294"/>
      <c r="G39" s="294"/>
      <c r="I39" s="294"/>
    </row>
    <row r="40" spans="2:12" ht="21" customHeight="1" x14ac:dyDescent="0.25">
      <c r="B40" s="287" t="s">
        <v>61</v>
      </c>
      <c r="C40" s="293"/>
      <c r="D40" s="293"/>
      <c r="E40" s="293"/>
      <c r="F40" s="293"/>
      <c r="G40" s="293"/>
      <c r="H40" s="293"/>
      <c r="I40" s="293"/>
      <c r="J40" s="293"/>
      <c r="K40" s="293"/>
      <c r="L40" s="293"/>
    </row>
    <row r="41" spans="2:12" ht="21" customHeight="1" x14ac:dyDescent="0.25">
      <c r="B41" s="297"/>
      <c r="C41" s="293"/>
      <c r="D41" s="293"/>
      <c r="E41" s="293"/>
      <c r="F41" s="293"/>
      <c r="G41" s="293"/>
      <c r="H41" s="293"/>
      <c r="I41" s="293"/>
      <c r="J41" s="293"/>
      <c r="K41" s="293"/>
      <c r="L41" s="293"/>
    </row>
    <row r="42" spans="2:12" ht="23.25" x14ac:dyDescent="0.25">
      <c r="B42" s="298" t="s">
        <v>57</v>
      </c>
      <c r="C42" s="296"/>
      <c r="D42" s="296"/>
      <c r="E42" s="296"/>
      <c r="F42" s="296"/>
      <c r="G42" s="296"/>
      <c r="H42" s="296"/>
      <c r="I42" s="293"/>
      <c r="J42" s="293"/>
      <c r="K42" s="293"/>
      <c r="L42" s="293"/>
    </row>
    <row r="43" spans="2:12" ht="19.5" thickBot="1" x14ac:dyDescent="0.3">
      <c r="B43" s="290"/>
      <c r="C43" s="296"/>
      <c r="D43" s="296"/>
      <c r="E43" s="296"/>
      <c r="F43" s="296"/>
      <c r="G43" s="296"/>
      <c r="H43" s="296"/>
      <c r="I43" s="293"/>
      <c r="J43" s="293"/>
      <c r="K43" s="293"/>
      <c r="L43" s="293"/>
    </row>
    <row r="44" spans="2:12" ht="19.5" thickBot="1" x14ac:dyDescent="0.3">
      <c r="B44" s="473" t="s">
        <v>58</v>
      </c>
      <c r="C44" s="474"/>
      <c r="D44" s="474"/>
      <c r="E44" s="474"/>
      <c r="F44" s="474"/>
      <c r="G44" s="474"/>
      <c r="H44" s="474"/>
      <c r="I44" s="475"/>
      <c r="J44" s="293"/>
      <c r="K44" s="293"/>
      <c r="L44" s="293"/>
    </row>
    <row r="45" spans="2:12" ht="14.45" customHeight="1" x14ac:dyDescent="0.25">
      <c r="B45" s="266"/>
      <c r="C45" s="267"/>
      <c r="D45" s="267"/>
      <c r="E45" s="267"/>
      <c r="F45" s="267"/>
      <c r="G45" s="267"/>
      <c r="H45" s="267"/>
      <c r="I45" s="268"/>
      <c r="J45" s="293"/>
      <c r="K45" s="293"/>
      <c r="L45" s="293"/>
    </row>
    <row r="46" spans="2:12" ht="14.45" customHeight="1" x14ac:dyDescent="0.25">
      <c r="B46" s="269"/>
      <c r="C46" s="270"/>
      <c r="D46" s="270"/>
      <c r="E46" s="270"/>
      <c r="F46" s="270"/>
      <c r="G46" s="270"/>
      <c r="H46" s="270"/>
      <c r="I46" s="271"/>
      <c r="J46" s="293"/>
      <c r="K46" s="293"/>
      <c r="L46" s="293"/>
    </row>
    <row r="47" spans="2:12" ht="14.45" customHeight="1" x14ac:dyDescent="0.25">
      <c r="B47" s="269"/>
      <c r="C47" s="270"/>
      <c r="D47" s="270"/>
      <c r="E47" s="270"/>
      <c r="F47" s="270"/>
      <c r="G47" s="270"/>
      <c r="H47" s="270"/>
      <c r="I47" s="271"/>
      <c r="J47" s="293"/>
      <c r="K47" s="293"/>
      <c r="L47" s="293"/>
    </row>
    <row r="48" spans="2:12" ht="14.45" customHeight="1" x14ac:dyDescent="0.25">
      <c r="B48" s="269"/>
      <c r="C48" s="270"/>
      <c r="D48" s="270"/>
      <c r="E48" s="270"/>
      <c r="F48" s="270"/>
      <c r="G48" s="270"/>
      <c r="H48" s="270"/>
      <c r="I48" s="271"/>
      <c r="J48" s="293"/>
      <c r="K48" s="293"/>
      <c r="L48" s="293"/>
    </row>
    <row r="49" spans="2:12" ht="21" customHeight="1" thickBot="1" x14ac:dyDescent="0.3">
      <c r="B49" s="272"/>
      <c r="C49" s="273"/>
      <c r="D49" s="273"/>
      <c r="E49" s="273"/>
      <c r="F49" s="273"/>
      <c r="G49" s="273"/>
      <c r="H49" s="273"/>
      <c r="I49" s="274"/>
      <c r="J49" s="293"/>
      <c r="K49" s="293"/>
      <c r="L49" s="293"/>
    </row>
    <row r="50" spans="2:12" ht="21" x14ac:dyDescent="0.25">
      <c r="B50" s="297"/>
      <c r="C50" s="293"/>
      <c r="D50" s="293"/>
      <c r="E50" s="293"/>
      <c r="F50" s="293"/>
      <c r="G50" s="293"/>
      <c r="H50" s="293"/>
      <c r="I50" s="293"/>
      <c r="J50" s="293"/>
      <c r="K50" s="293"/>
      <c r="L50" s="293"/>
    </row>
    <row r="51" spans="2:12" ht="39.6" customHeight="1" x14ac:dyDescent="0.25">
      <c r="B51" s="298" t="s">
        <v>46</v>
      </c>
      <c r="C51" s="296"/>
      <c r="E51" s="294"/>
      <c r="F51" s="296"/>
      <c r="G51" s="296"/>
      <c r="H51" s="296"/>
      <c r="I51" s="296"/>
      <c r="J51" s="293"/>
      <c r="K51" s="293"/>
      <c r="L51" s="293"/>
    </row>
    <row r="52" spans="2:12" ht="19.5" thickBot="1" x14ac:dyDescent="0.3">
      <c r="B52" s="299"/>
      <c r="C52" s="296"/>
      <c r="D52" s="296"/>
      <c r="E52" s="296"/>
      <c r="F52" s="296"/>
      <c r="G52" s="296"/>
      <c r="H52" s="296"/>
      <c r="I52" s="296"/>
      <c r="J52" s="293"/>
      <c r="K52" s="293"/>
      <c r="L52" s="293"/>
    </row>
    <row r="53" spans="2:12" ht="37.5" x14ac:dyDescent="0.25">
      <c r="B53" s="296"/>
      <c r="C53" s="296"/>
      <c r="D53" s="245" t="s">
        <v>21</v>
      </c>
      <c r="E53" s="246" t="s">
        <v>22</v>
      </c>
      <c r="F53" s="247" t="s">
        <v>23</v>
      </c>
      <c r="G53" s="248" t="s">
        <v>24</v>
      </c>
      <c r="H53" s="300"/>
      <c r="I53" s="296"/>
      <c r="J53" s="293"/>
      <c r="K53" s="293"/>
      <c r="L53" s="293"/>
    </row>
    <row r="54" spans="2:12" ht="38.25" thickBot="1" x14ac:dyDescent="0.3">
      <c r="B54" s="296"/>
      <c r="C54" s="296"/>
      <c r="D54" s="249" t="s">
        <v>4</v>
      </c>
      <c r="E54" s="250" t="s">
        <v>3</v>
      </c>
      <c r="F54" s="251" t="s">
        <v>5</v>
      </c>
      <c r="G54" s="252" t="s">
        <v>6</v>
      </c>
      <c r="H54" s="300"/>
      <c r="I54" s="296"/>
      <c r="J54" s="293"/>
      <c r="K54" s="293"/>
      <c r="L54" s="293"/>
    </row>
    <row r="55" spans="2:12" ht="19.5" thickBot="1" x14ac:dyDescent="0.3">
      <c r="B55" s="296"/>
      <c r="C55" s="296"/>
      <c r="D55" s="296"/>
      <c r="E55" s="296"/>
      <c r="F55" s="296"/>
      <c r="G55" s="296"/>
      <c r="H55" s="296"/>
      <c r="I55" s="296"/>
      <c r="J55" s="293"/>
      <c r="K55" s="293"/>
      <c r="L55" s="293"/>
    </row>
    <row r="56" spans="2:12" ht="34.9" customHeight="1" x14ac:dyDescent="0.25">
      <c r="B56" s="194" t="s">
        <v>7</v>
      </c>
      <c r="C56" s="234" t="s">
        <v>56</v>
      </c>
      <c r="D56" s="219" t="s">
        <v>8</v>
      </c>
      <c r="E56" s="221" t="s">
        <v>2</v>
      </c>
      <c r="F56" s="223" t="s">
        <v>9</v>
      </c>
      <c r="G56" s="216" t="s">
        <v>10</v>
      </c>
      <c r="H56" s="216" t="s">
        <v>51</v>
      </c>
      <c r="I56" s="229" t="s">
        <v>11</v>
      </c>
      <c r="J56" s="293"/>
      <c r="K56" s="293"/>
      <c r="L56" s="293"/>
    </row>
    <row r="57" spans="2:12" ht="40.9" customHeight="1" x14ac:dyDescent="0.25">
      <c r="B57" s="181"/>
      <c r="C57" s="235">
        <f>SUM(C58:C59)</f>
        <v>7</v>
      </c>
      <c r="D57" s="220" t="s">
        <v>12</v>
      </c>
      <c r="E57" s="222" t="s">
        <v>13</v>
      </c>
      <c r="F57" s="224" t="s">
        <v>14</v>
      </c>
      <c r="G57" s="217" t="s">
        <v>15</v>
      </c>
      <c r="H57" s="217" t="s">
        <v>53</v>
      </c>
      <c r="I57" s="230"/>
      <c r="J57" s="293"/>
      <c r="K57" s="293"/>
      <c r="L57" s="293"/>
    </row>
    <row r="58" spans="2:12" ht="37.5" x14ac:dyDescent="0.25">
      <c r="B58" s="199" t="s">
        <v>142</v>
      </c>
      <c r="C58" s="200">
        <v>4</v>
      </c>
      <c r="D58" s="253"/>
      <c r="E58" s="253">
        <v>2</v>
      </c>
      <c r="F58" s="253"/>
      <c r="G58" s="253"/>
      <c r="H58" s="253"/>
      <c r="I58" s="231">
        <f>IF(COUNTBLANK(D58:H58)=4,SUM(D58:G58)*C58,"veuillez entrer une valeur")</f>
        <v>8</v>
      </c>
      <c r="J58" s="293"/>
      <c r="L58" s="293"/>
    </row>
    <row r="59" spans="2:12" ht="39" customHeight="1" thickBot="1" x14ac:dyDescent="0.3">
      <c r="B59" s="201" t="s">
        <v>16</v>
      </c>
      <c r="C59" s="202">
        <v>3</v>
      </c>
      <c r="D59" s="254"/>
      <c r="E59" s="254">
        <v>2</v>
      </c>
      <c r="F59" s="254"/>
      <c r="G59" s="254"/>
      <c r="H59" s="254"/>
      <c r="I59" s="232">
        <f>IF(COUNTBLANK(D59:H59)=4,SUM(D59:G59)*C59,"veuillez entrer une valeur")</f>
        <v>6</v>
      </c>
      <c r="J59" s="293"/>
      <c r="K59" s="293"/>
      <c r="L59" s="293"/>
    </row>
    <row r="60" spans="2:12" ht="19.5" thickBot="1" x14ac:dyDescent="0.3">
      <c r="B60" s="206" t="s">
        <v>50</v>
      </c>
      <c r="C60" s="180">
        <f>3*C57-IF(H58="x",3*C58,0)-IF(H59="x",3*C59,0)</f>
        <v>21</v>
      </c>
      <c r="D60" s="203"/>
      <c r="E60" s="203"/>
      <c r="F60" s="204"/>
      <c r="G60" s="205" t="s">
        <v>25</v>
      </c>
      <c r="H60" s="205"/>
      <c r="I60" s="228">
        <f>SUM(I58:I59)</f>
        <v>14</v>
      </c>
      <c r="J60" s="293"/>
      <c r="K60" s="293"/>
      <c r="L60" s="293"/>
    </row>
    <row r="61" spans="2:12" ht="15.75" thickBot="1" x14ac:dyDescent="0.3">
      <c r="B61" s="293"/>
      <c r="C61" s="293"/>
      <c r="D61" s="293"/>
      <c r="E61" s="293"/>
      <c r="F61" s="293"/>
      <c r="G61" s="293"/>
      <c r="H61" s="293"/>
      <c r="I61" s="293"/>
      <c r="J61" s="293"/>
      <c r="K61" s="293"/>
      <c r="L61" s="293"/>
    </row>
    <row r="62" spans="2:12" ht="37.5" x14ac:dyDescent="0.25">
      <c r="B62" s="194" t="s">
        <v>17</v>
      </c>
      <c r="C62" s="236" t="s">
        <v>56</v>
      </c>
      <c r="D62" s="190" t="s">
        <v>8</v>
      </c>
      <c r="E62" s="191" t="s">
        <v>2</v>
      </c>
      <c r="F62" s="192" t="s">
        <v>9</v>
      </c>
      <c r="G62" s="214" t="s">
        <v>10</v>
      </c>
      <c r="H62" s="216" t="s">
        <v>51</v>
      </c>
      <c r="I62" s="229" t="s">
        <v>11</v>
      </c>
      <c r="J62" s="293"/>
      <c r="K62" s="293"/>
      <c r="L62" s="293"/>
    </row>
    <row r="63" spans="2:12" ht="37.5" x14ac:dyDescent="0.25">
      <c r="B63" s="181"/>
      <c r="C63" s="237">
        <f>SUM(C64:C66)</f>
        <v>6</v>
      </c>
      <c r="D63" s="195" t="s">
        <v>12</v>
      </c>
      <c r="E63" s="196" t="s">
        <v>13</v>
      </c>
      <c r="F63" s="197" t="s">
        <v>14</v>
      </c>
      <c r="G63" s="215" t="s">
        <v>15</v>
      </c>
      <c r="H63" s="218" t="s">
        <v>54</v>
      </c>
      <c r="I63" s="233"/>
      <c r="J63" s="293"/>
      <c r="K63" s="293"/>
      <c r="L63" s="293"/>
    </row>
    <row r="64" spans="2:12" ht="18.75" x14ac:dyDescent="0.25">
      <c r="B64" s="199" t="s">
        <v>18</v>
      </c>
      <c r="C64" s="200">
        <v>3</v>
      </c>
      <c r="D64" s="255"/>
      <c r="E64" s="255">
        <v>2</v>
      </c>
      <c r="F64" s="255"/>
      <c r="G64" s="255"/>
      <c r="H64" s="256"/>
      <c r="I64" s="231">
        <f>IF(COUNTBLANK(D64:H64)=4,SUM(D64:G64)*C64,"veuillez entrer une valeur")</f>
        <v>6</v>
      </c>
      <c r="J64" s="293"/>
      <c r="K64" s="293"/>
      <c r="L64" s="293"/>
    </row>
    <row r="65" spans="2:12" ht="18.75" x14ac:dyDescent="0.25">
      <c r="B65" s="199" t="s">
        <v>42</v>
      </c>
      <c r="C65" s="200">
        <v>2</v>
      </c>
      <c r="D65" s="255"/>
      <c r="E65" s="255">
        <v>2</v>
      </c>
      <c r="F65" s="255"/>
      <c r="G65" s="255"/>
      <c r="H65" s="253"/>
      <c r="I65" s="231">
        <f>IF(COUNTBLANK(D65:H65)=4,SUM(D65:G65)*C65,"veuillez entrer une valeur")</f>
        <v>4</v>
      </c>
      <c r="J65" s="293"/>
      <c r="K65" s="293"/>
      <c r="L65" s="293"/>
    </row>
    <row r="66" spans="2:12" ht="38.25" thickBot="1" x14ac:dyDescent="0.3">
      <c r="B66" s="199" t="s">
        <v>19</v>
      </c>
      <c r="C66" s="200">
        <v>1</v>
      </c>
      <c r="D66" s="257"/>
      <c r="E66" s="257">
        <v>2</v>
      </c>
      <c r="F66" s="257"/>
      <c r="G66" s="257"/>
      <c r="H66" s="258"/>
      <c r="I66" s="232">
        <f>IF(COUNTBLANK(D66:H66)=4,SUM(D66:G66)*C66,"veuillez entrer une valeur")</f>
        <v>2</v>
      </c>
      <c r="J66" s="293"/>
      <c r="K66" s="293"/>
      <c r="L66" s="293"/>
    </row>
    <row r="67" spans="2:12" ht="19.5" thickBot="1" x14ac:dyDescent="0.3">
      <c r="B67" s="206" t="s">
        <v>50</v>
      </c>
      <c r="C67" s="180">
        <f>3*C63-IF(H64="x",3*C64,0)-IF(H65="x",3*C65,0)-IF(H66="x",3*C66,0)</f>
        <v>18</v>
      </c>
      <c r="D67" s="203"/>
      <c r="E67" s="203"/>
      <c r="F67" s="207"/>
      <c r="G67" s="208" t="s">
        <v>25</v>
      </c>
      <c r="H67" s="205"/>
      <c r="I67" s="228">
        <f>SUM(I64:I66)</f>
        <v>12</v>
      </c>
      <c r="J67" s="293"/>
      <c r="K67" s="293"/>
      <c r="L67" s="293"/>
    </row>
    <row r="68" spans="2:12" ht="18.600000000000001" customHeight="1" thickBot="1" x14ac:dyDescent="0.3">
      <c r="B68" s="296"/>
      <c r="C68" s="296"/>
      <c r="D68" s="296"/>
      <c r="E68" s="296"/>
      <c r="F68" s="296"/>
      <c r="G68" s="296"/>
      <c r="H68" s="296"/>
      <c r="I68" s="296"/>
      <c r="J68" s="293"/>
      <c r="K68" s="293"/>
      <c r="L68" s="293"/>
    </row>
    <row r="69" spans="2:12" ht="29.45" customHeight="1" x14ac:dyDescent="0.25">
      <c r="B69" s="194" t="s">
        <v>20</v>
      </c>
      <c r="C69" s="236" t="s">
        <v>56</v>
      </c>
      <c r="D69" s="190" t="s">
        <v>8</v>
      </c>
      <c r="E69" s="191" t="s">
        <v>2</v>
      </c>
      <c r="F69" s="192" t="s">
        <v>9</v>
      </c>
      <c r="G69" s="193" t="s">
        <v>10</v>
      </c>
      <c r="H69" s="216" t="s">
        <v>51</v>
      </c>
      <c r="I69" s="229" t="s">
        <v>11</v>
      </c>
      <c r="J69" s="293"/>
      <c r="K69" s="293"/>
      <c r="L69" s="293"/>
    </row>
    <row r="70" spans="2:12" ht="37.5" x14ac:dyDescent="0.25">
      <c r="B70" s="181"/>
      <c r="C70" s="237">
        <f>SUM(C71:C73)</f>
        <v>4</v>
      </c>
      <c r="D70" s="195" t="s">
        <v>12</v>
      </c>
      <c r="E70" s="196" t="s">
        <v>13</v>
      </c>
      <c r="F70" s="197" t="s">
        <v>14</v>
      </c>
      <c r="G70" s="198" t="s">
        <v>15</v>
      </c>
      <c r="H70" s="218" t="s">
        <v>55</v>
      </c>
      <c r="I70" s="233"/>
      <c r="J70" s="293"/>
      <c r="K70" s="293"/>
      <c r="L70" s="293"/>
    </row>
    <row r="71" spans="2:12" ht="56.25" x14ac:dyDescent="0.25">
      <c r="B71" s="199" t="s">
        <v>143</v>
      </c>
      <c r="C71" s="200">
        <v>2</v>
      </c>
      <c r="D71" s="255"/>
      <c r="E71" s="255">
        <v>2</v>
      </c>
      <c r="F71" s="255"/>
      <c r="G71" s="255"/>
      <c r="H71" s="256"/>
      <c r="I71" s="231">
        <f>IF(COUNTBLANK(D71:H71)=4,SUM(D71:G71)*C71,"veuillez entrer une valeur")</f>
        <v>4</v>
      </c>
      <c r="J71" s="293"/>
      <c r="K71" s="293"/>
      <c r="L71" s="293"/>
    </row>
    <row r="72" spans="2:12" ht="75" x14ac:dyDescent="0.25">
      <c r="B72" s="199" t="s">
        <v>144</v>
      </c>
      <c r="C72" s="200">
        <v>1</v>
      </c>
      <c r="D72" s="255">
        <v>3</v>
      </c>
      <c r="E72" s="255"/>
      <c r="F72" s="255"/>
      <c r="G72" s="255"/>
      <c r="H72" s="253"/>
      <c r="I72" s="231">
        <f>IF(COUNTBLANK(D72:H72)=4,SUM(D72:G72)*C72,"veuillez entrer une valeur")</f>
        <v>3</v>
      </c>
      <c r="J72" s="293"/>
      <c r="K72" s="293"/>
      <c r="L72" s="293"/>
    </row>
    <row r="73" spans="2:12" ht="94.5" thickBot="1" x14ac:dyDescent="0.3">
      <c r="B73" s="199" t="s">
        <v>145</v>
      </c>
      <c r="C73" s="200">
        <v>1</v>
      </c>
      <c r="D73" s="257"/>
      <c r="E73" s="257">
        <v>2</v>
      </c>
      <c r="F73" s="257"/>
      <c r="G73" s="257"/>
      <c r="H73" s="258"/>
      <c r="I73" s="232">
        <f>IF(COUNTBLANK(D73:H73)=4,SUM(D73:G73)*C73,"veuillez entrer une valeur")</f>
        <v>2</v>
      </c>
      <c r="J73" s="293"/>
      <c r="K73" s="293"/>
      <c r="L73" s="293"/>
    </row>
    <row r="74" spans="2:12" ht="19.5" thickBot="1" x14ac:dyDescent="0.3">
      <c r="B74" s="206" t="s">
        <v>50</v>
      </c>
      <c r="C74" s="180">
        <f>3*C70-IF(H71="x",3*C71,0)-IF(H72="x",3*C72,0)-IF(H73="x",3*C73,0)</f>
        <v>12</v>
      </c>
      <c r="D74" s="203"/>
      <c r="E74" s="203"/>
      <c r="F74" s="207"/>
      <c r="G74" s="208" t="s">
        <v>25</v>
      </c>
      <c r="H74" s="205"/>
      <c r="I74" s="228">
        <f>SUM(I71:I73)</f>
        <v>9</v>
      </c>
      <c r="J74" s="293"/>
      <c r="K74" s="293"/>
      <c r="L74" s="293"/>
    </row>
    <row r="75" spans="2:12" ht="19.5" thickBot="1" x14ac:dyDescent="0.3">
      <c r="B75" s="296"/>
      <c r="C75" s="296"/>
      <c r="D75" s="296"/>
      <c r="E75" s="296"/>
      <c r="F75" s="296"/>
      <c r="G75" s="296"/>
      <c r="H75" s="296"/>
      <c r="I75" s="296"/>
      <c r="J75" s="293"/>
      <c r="K75" s="293"/>
      <c r="L75" s="293"/>
    </row>
    <row r="76" spans="2:12" ht="39" customHeight="1" x14ac:dyDescent="0.25">
      <c r="B76" s="225" t="s">
        <v>52</v>
      </c>
      <c r="C76" s="243">
        <f>SUM(C60+C67+C74)</f>
        <v>51</v>
      </c>
      <c r="D76" s="226">
        <f>SUM(I74+I67+I60)</f>
        <v>35</v>
      </c>
      <c r="E76" s="296"/>
      <c r="F76" s="296"/>
      <c r="G76" s="296"/>
      <c r="H76" s="296"/>
      <c r="I76" s="296"/>
      <c r="J76" s="293"/>
      <c r="K76" s="293"/>
      <c r="L76" s="293"/>
    </row>
    <row r="77" spans="2:12" ht="19.5" thickBot="1" x14ac:dyDescent="0.3">
      <c r="B77" s="476" t="s">
        <v>60</v>
      </c>
      <c r="C77" s="477"/>
      <c r="D77" s="227">
        <f>(D76/C76)*20</f>
        <v>13.725490196078432</v>
      </c>
      <c r="E77" s="296"/>
      <c r="F77" s="296"/>
      <c r="G77" s="296"/>
      <c r="H77" s="296"/>
      <c r="I77" s="296"/>
      <c r="J77" s="293"/>
      <c r="K77" s="293"/>
      <c r="L77" s="293"/>
    </row>
    <row r="78" spans="2:12" ht="18.75" x14ac:dyDescent="0.25">
      <c r="B78" s="294"/>
      <c r="C78" s="300"/>
      <c r="D78" s="296"/>
      <c r="E78" s="296"/>
      <c r="F78" s="296"/>
      <c r="G78" s="296"/>
      <c r="H78" s="296"/>
      <c r="I78" s="296"/>
      <c r="J78" s="293"/>
      <c r="K78" s="293"/>
      <c r="L78" s="293"/>
    </row>
    <row r="80" spans="2:12" ht="26.25" x14ac:dyDescent="0.25">
      <c r="B80" s="287" t="s">
        <v>63</v>
      </c>
      <c r="C80" s="293"/>
      <c r="D80" s="293"/>
      <c r="E80" s="293"/>
      <c r="F80" s="293"/>
      <c r="G80" s="293"/>
      <c r="H80" s="293"/>
      <c r="I80" s="293"/>
      <c r="J80" s="293"/>
      <c r="K80" s="293"/>
      <c r="L80" s="293"/>
    </row>
    <row r="81" spans="2:17" ht="15.75" thickBot="1" x14ac:dyDescent="0.3">
      <c r="B81" s="293"/>
      <c r="C81" s="293"/>
      <c r="D81" s="293"/>
      <c r="E81" s="293"/>
      <c r="F81" s="293"/>
      <c r="G81" s="293"/>
      <c r="H81" s="293"/>
      <c r="I81" s="293"/>
      <c r="J81" s="293"/>
      <c r="K81" s="293"/>
      <c r="L81" s="293"/>
    </row>
    <row r="82" spans="2:17" ht="43.15" customHeight="1" thickBot="1" x14ac:dyDescent="0.3">
      <c r="B82" s="301"/>
      <c r="C82" s="464" t="s">
        <v>65</v>
      </c>
      <c r="D82" s="465"/>
      <c r="E82" s="466"/>
      <c r="F82" s="464" t="s">
        <v>67</v>
      </c>
      <c r="G82" s="465"/>
      <c r="H82" s="466"/>
      <c r="I82" s="464" t="s">
        <v>68</v>
      </c>
      <c r="J82" s="465"/>
      <c r="K82" s="466"/>
      <c r="L82" s="464" t="s">
        <v>69</v>
      </c>
      <c r="M82" s="465"/>
      <c r="N82" s="466"/>
      <c r="O82" s="464" t="s">
        <v>70</v>
      </c>
      <c r="P82" s="465"/>
      <c r="Q82" s="466"/>
    </row>
    <row r="83" spans="2:17" ht="43.15" customHeight="1" x14ac:dyDescent="0.25">
      <c r="B83" s="240" t="s">
        <v>64</v>
      </c>
      <c r="C83" s="563"/>
      <c r="D83" s="510"/>
      <c r="E83" s="511"/>
      <c r="F83" s="470">
        <f>DATE(YEAR(C84)+1,MONTH(C84),DAY(C84))</f>
        <v>43978</v>
      </c>
      <c r="G83" s="471"/>
      <c r="H83" s="472"/>
      <c r="I83" s="470">
        <f>DATE(YEAR(C84)+2,MONTH(C84),DAY(C84))</f>
        <v>44343</v>
      </c>
      <c r="J83" s="471"/>
      <c r="K83" s="472"/>
      <c r="L83" s="454">
        <v>44772</v>
      </c>
      <c r="M83" s="452"/>
      <c r="N83" s="453"/>
      <c r="O83" s="454">
        <v>45137</v>
      </c>
      <c r="P83" s="452"/>
      <c r="Q83" s="453"/>
    </row>
    <row r="84" spans="2:17" ht="18.75" x14ac:dyDescent="0.25">
      <c r="B84" s="242" t="s">
        <v>26</v>
      </c>
      <c r="C84" s="454">
        <v>43612</v>
      </c>
      <c r="D84" s="452"/>
      <c r="E84" s="453"/>
      <c r="F84" s="454">
        <v>43978</v>
      </c>
      <c r="G84" s="452"/>
      <c r="H84" s="453"/>
      <c r="I84" s="454" t="s">
        <v>222</v>
      </c>
      <c r="J84" s="452"/>
      <c r="K84" s="453"/>
      <c r="L84" s="451" t="s">
        <v>222</v>
      </c>
      <c r="M84" s="452"/>
      <c r="N84" s="453"/>
      <c r="O84" s="451"/>
      <c r="P84" s="452"/>
      <c r="Q84" s="453"/>
    </row>
    <row r="85" spans="2:17" ht="18.75" x14ac:dyDescent="0.25">
      <c r="B85" s="241" t="s">
        <v>27</v>
      </c>
      <c r="C85" s="541">
        <v>12.54</v>
      </c>
      <c r="D85" s="542"/>
      <c r="E85" s="543"/>
      <c r="F85" s="461">
        <f>D77</f>
        <v>13.725490196078432</v>
      </c>
      <c r="G85" s="462"/>
      <c r="H85" s="463"/>
      <c r="I85" s="461" t="s">
        <v>222</v>
      </c>
      <c r="J85" s="462"/>
      <c r="K85" s="463"/>
      <c r="L85" s="451" t="s">
        <v>222</v>
      </c>
      <c r="M85" s="452"/>
      <c r="N85" s="453"/>
      <c r="O85" s="451"/>
      <c r="P85" s="452"/>
      <c r="Q85" s="453"/>
    </row>
    <row r="86" spans="2:17" ht="78" customHeight="1" x14ac:dyDescent="0.25">
      <c r="B86" s="242" t="s">
        <v>43</v>
      </c>
      <c r="C86" s="451"/>
      <c r="D86" s="452"/>
      <c r="E86" s="453"/>
      <c r="F86" s="512"/>
      <c r="G86" s="513"/>
      <c r="H86" s="514"/>
      <c r="I86" s="512" t="s">
        <v>359</v>
      </c>
      <c r="J86" s="513"/>
      <c r="K86" s="514"/>
      <c r="L86" s="512" t="s">
        <v>359</v>
      </c>
      <c r="M86" s="513"/>
      <c r="N86" s="514"/>
      <c r="O86" s="451"/>
      <c r="P86" s="452"/>
      <c r="Q86" s="453"/>
    </row>
    <row r="87" spans="2:17" ht="21" customHeight="1" x14ac:dyDescent="0.25">
      <c r="B87" s="304"/>
      <c r="C87" s="293"/>
      <c r="D87" s="293"/>
      <c r="E87" s="293"/>
      <c r="F87" s="293"/>
      <c r="G87" s="293"/>
      <c r="H87" s="293"/>
      <c r="I87" s="293"/>
      <c r="J87" s="293"/>
      <c r="K87" s="293"/>
      <c r="L87" s="293"/>
    </row>
  </sheetData>
  <mergeCells count="57">
    <mergeCell ref="C4:I4"/>
    <mergeCell ref="C6:E6"/>
    <mergeCell ref="G6:I6"/>
    <mergeCell ref="B9:C9"/>
    <mergeCell ref="F9:I10"/>
    <mergeCell ref="B10:C10"/>
    <mergeCell ref="E13:F13"/>
    <mergeCell ref="H13:I13"/>
    <mergeCell ref="C14:I14"/>
    <mergeCell ref="C15:I15"/>
    <mergeCell ref="C18:E18"/>
    <mergeCell ref="G18:I18"/>
    <mergeCell ref="C19:E19"/>
    <mergeCell ref="G19:I19"/>
    <mergeCell ref="C20:E20"/>
    <mergeCell ref="G20:I20"/>
    <mergeCell ref="C21:E21"/>
    <mergeCell ref="G21:I21"/>
    <mergeCell ref="B26:D26"/>
    <mergeCell ref="E26:G26"/>
    <mergeCell ref="B27:D27"/>
    <mergeCell ref="E27:G27"/>
    <mergeCell ref="B28:D28"/>
    <mergeCell ref="E28:G28"/>
    <mergeCell ref="B29:D29"/>
    <mergeCell ref="E29:G29"/>
    <mergeCell ref="B30:D30"/>
    <mergeCell ref="E30:G30"/>
    <mergeCell ref="B31:D31"/>
    <mergeCell ref="E31:G31"/>
    <mergeCell ref="B44:I44"/>
    <mergeCell ref="B77:C77"/>
    <mergeCell ref="C82:E82"/>
    <mergeCell ref="F82:H82"/>
    <mergeCell ref="I82:K82"/>
    <mergeCell ref="O82:Q82"/>
    <mergeCell ref="C83:E83"/>
    <mergeCell ref="F83:H83"/>
    <mergeCell ref="I83:K83"/>
    <mergeCell ref="L83:N83"/>
    <mergeCell ref="O83:Q83"/>
    <mergeCell ref="L82:N82"/>
    <mergeCell ref="C85:E85"/>
    <mergeCell ref="F85:H85"/>
    <mergeCell ref="I85:K85"/>
    <mergeCell ref="L85:N85"/>
    <mergeCell ref="O85:Q85"/>
    <mergeCell ref="C84:E84"/>
    <mergeCell ref="F84:H84"/>
    <mergeCell ref="I84:K84"/>
    <mergeCell ref="L84:N84"/>
    <mergeCell ref="O84:Q84"/>
    <mergeCell ref="C86:E86"/>
    <mergeCell ref="F86:H86"/>
    <mergeCell ref="I86:K86"/>
    <mergeCell ref="L86:N86"/>
    <mergeCell ref="O86:Q86"/>
  </mergeCells>
  <conditionalFormatting sqref="I58:I59 I64:I66 I71:I73">
    <cfRule type="cellIs" dxfId="60" priority="7" operator="equal">
      <formula>"veuillez entrer une valeur"</formula>
    </cfRule>
  </conditionalFormatting>
  <conditionalFormatting sqref="C84:E84">
    <cfRule type="cellIs" dxfId="59" priority="4" operator="equal">
      <formula>"veuillez saisir ici une date"</formula>
    </cfRule>
  </conditionalFormatting>
  <conditionalFormatting sqref="F84:H84">
    <cfRule type="cellIs" dxfId="58" priority="2" operator="equal">
      <formula>"veuillez saisir ici une date"</formula>
    </cfRule>
  </conditionalFormatting>
  <conditionalFormatting sqref="G6:I6">
    <cfRule type="cellIs" dxfId="57" priority="1" operator="equal">
      <formula>"veuillez saisir ici une date"</formula>
    </cfRule>
  </conditionalFormatting>
  <dataValidations count="1">
    <dataValidation type="list" allowBlank="1" showInputMessage="1" showErrorMessage="1" sqref="C7:E7">
      <formula1>"Fournisseur,Prestataire de Service"</formula1>
    </dataValidation>
  </dataValidations>
  <hyperlinks>
    <hyperlink ref="C21" r:id="rId1"/>
  </hyperlinks>
  <pageMargins left="0.7" right="0.7" top="0.75" bottom="0.75" header="0.3" footer="0.3"/>
  <pageSetup paperSize="9" scale="50" orientation="portrait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86"/>
  <sheetViews>
    <sheetView topLeftCell="A71" zoomScale="60" zoomScaleNormal="60" workbookViewId="0">
      <selection activeCell="E84" sqref="E84:G84"/>
    </sheetView>
  </sheetViews>
  <sheetFormatPr baseColWidth="10" defaultColWidth="11.42578125" defaultRowHeight="15" x14ac:dyDescent="0.25"/>
  <cols>
    <col min="1" max="1" width="21.7109375" style="179" customWidth="1"/>
    <col min="2" max="2" width="14.42578125" style="179" bestFit="1" customWidth="1"/>
    <col min="3" max="3" width="20.42578125" style="179" customWidth="1"/>
    <col min="4" max="4" width="21.42578125" style="179" customWidth="1"/>
    <col min="5" max="5" width="19.28515625" style="179" customWidth="1"/>
    <col min="6" max="6" width="21.7109375" style="179" customWidth="1"/>
    <col min="7" max="7" width="19.28515625" style="179" customWidth="1"/>
    <col min="8" max="8" width="23.140625" style="179" customWidth="1"/>
    <col min="9" max="16384" width="11.42578125" style="179"/>
  </cols>
  <sheetData>
    <row r="1" spans="1:17" ht="26.25" x14ac:dyDescent="0.25">
      <c r="A1" s="287" t="s">
        <v>37</v>
      </c>
      <c r="B1" s="288"/>
      <c r="C1" s="288"/>
      <c r="D1" s="288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</row>
    <row r="2" spans="1:17" ht="15.75" thickBot="1" x14ac:dyDescent="0.3">
      <c r="A2" s="289"/>
      <c r="B2" s="288"/>
      <c r="C2" s="288"/>
      <c r="D2" s="288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</row>
    <row r="3" spans="1:17" ht="38.25" thickBot="1" x14ac:dyDescent="0.3">
      <c r="A3" s="244" t="s">
        <v>1</v>
      </c>
      <c r="B3" s="495" t="s">
        <v>280</v>
      </c>
      <c r="C3" s="496"/>
      <c r="D3" s="496"/>
      <c r="E3" s="496"/>
      <c r="F3" s="496"/>
      <c r="G3" s="496"/>
      <c r="H3" s="497"/>
      <c r="I3" s="270"/>
      <c r="J3" s="286"/>
      <c r="K3" s="286"/>
      <c r="L3" s="286"/>
      <c r="M3" s="286"/>
      <c r="N3" s="286"/>
      <c r="O3" s="286"/>
      <c r="P3" s="286"/>
      <c r="Q3" s="286"/>
    </row>
    <row r="4" spans="1:17" ht="15.75" thickBot="1" x14ac:dyDescent="0.3">
      <c r="A4" s="286"/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</row>
    <row r="5" spans="1:17" ht="57" thickBot="1" x14ac:dyDescent="0.3">
      <c r="A5" s="244" t="s">
        <v>66</v>
      </c>
      <c r="B5" s="498">
        <v>43384</v>
      </c>
      <c r="C5" s="499"/>
      <c r="D5" s="500"/>
      <c r="E5" s="285" t="s">
        <v>71</v>
      </c>
      <c r="F5" s="498">
        <v>43384</v>
      </c>
      <c r="G5" s="499"/>
      <c r="H5" s="500"/>
      <c r="I5" s="286"/>
      <c r="J5" s="286"/>
      <c r="K5" s="286"/>
      <c r="L5" s="286"/>
      <c r="M5" s="286"/>
      <c r="N5" s="286"/>
      <c r="O5" s="286"/>
      <c r="P5" s="286"/>
      <c r="Q5" s="286"/>
    </row>
    <row r="6" spans="1:17" ht="19.5" thickBot="1" x14ac:dyDescent="0.3">
      <c r="A6" s="290"/>
      <c r="B6" s="290"/>
      <c r="C6" s="290"/>
      <c r="D6" s="290"/>
      <c r="E6" s="286"/>
      <c r="F6" s="286"/>
      <c r="G6" s="286"/>
      <c r="H6" s="286"/>
      <c r="I6" s="288"/>
      <c r="J6" s="286"/>
      <c r="K6" s="286"/>
      <c r="L6" s="286"/>
      <c r="M6" s="286"/>
      <c r="N6" s="286"/>
      <c r="O6" s="286"/>
      <c r="P6" s="286"/>
      <c r="Q6" s="286"/>
    </row>
    <row r="7" spans="1:17" ht="19.5" thickBot="1" x14ac:dyDescent="0.3">
      <c r="A7" s="184" t="s">
        <v>28</v>
      </c>
      <c r="B7" s="185"/>
      <c r="C7" s="186"/>
      <c r="D7" s="286"/>
      <c r="E7" s="184" t="s">
        <v>0</v>
      </c>
      <c r="F7" s="185"/>
      <c r="G7" s="185"/>
      <c r="H7" s="186"/>
      <c r="I7" s="302"/>
      <c r="J7" s="286"/>
      <c r="K7" s="286"/>
      <c r="L7" s="286"/>
      <c r="M7" s="286"/>
      <c r="N7" s="286"/>
      <c r="O7" s="286"/>
      <c r="P7" s="286"/>
      <c r="Q7" s="286"/>
    </row>
    <row r="8" spans="1:17" ht="18.75" x14ac:dyDescent="0.25">
      <c r="A8" s="501" t="s">
        <v>29</v>
      </c>
      <c r="B8" s="502"/>
      <c r="C8" s="182" t="s">
        <v>78</v>
      </c>
      <c r="D8" s="291"/>
      <c r="E8" s="528" t="s">
        <v>281</v>
      </c>
      <c r="F8" s="529"/>
      <c r="G8" s="529"/>
      <c r="H8" s="530"/>
      <c r="I8" s="303"/>
      <c r="J8" s="286"/>
      <c r="K8" s="286"/>
      <c r="L8" s="286"/>
      <c r="M8" s="286"/>
      <c r="N8" s="286"/>
      <c r="O8" s="286"/>
      <c r="P8" s="286"/>
      <c r="Q8" s="286"/>
    </row>
    <row r="9" spans="1:17" ht="19.5" thickBot="1" x14ac:dyDescent="0.3">
      <c r="A9" s="505" t="s">
        <v>30</v>
      </c>
      <c r="B9" s="506"/>
      <c r="C9" s="259"/>
      <c r="D9" s="291"/>
      <c r="E9" s="531"/>
      <c r="F9" s="532"/>
      <c r="G9" s="532"/>
      <c r="H9" s="533"/>
      <c r="I9" s="303"/>
      <c r="J9" s="286"/>
      <c r="K9" s="286"/>
      <c r="L9" s="286"/>
      <c r="M9" s="286"/>
      <c r="N9" s="286"/>
      <c r="O9" s="286"/>
      <c r="P9" s="286"/>
      <c r="Q9" s="286"/>
    </row>
    <row r="10" spans="1:17" ht="15.75" thickBot="1" x14ac:dyDescent="0.3">
      <c r="A10" s="288"/>
      <c r="B10" s="288"/>
      <c r="C10" s="288"/>
      <c r="D10" s="288"/>
      <c r="E10" s="288"/>
      <c r="F10" s="286"/>
      <c r="G10" s="286"/>
      <c r="H10" s="286"/>
      <c r="I10" s="288"/>
      <c r="J10" s="286"/>
      <c r="K10" s="286"/>
      <c r="L10" s="286"/>
      <c r="M10" s="286"/>
      <c r="N10" s="286"/>
      <c r="O10" s="286"/>
      <c r="P10" s="286"/>
      <c r="Q10" s="286"/>
    </row>
    <row r="11" spans="1:17" ht="19.5" thickBot="1" x14ac:dyDescent="0.3">
      <c r="A11" s="184" t="s">
        <v>44</v>
      </c>
      <c r="B11" s="185"/>
      <c r="C11" s="185"/>
      <c r="D11" s="185"/>
      <c r="E11" s="185"/>
      <c r="F11" s="185"/>
      <c r="G11" s="185"/>
      <c r="H11" s="186"/>
      <c r="I11" s="302"/>
      <c r="J11" s="286"/>
      <c r="K11" s="286"/>
      <c r="L11" s="286"/>
      <c r="M11" s="286"/>
      <c r="N11" s="286"/>
      <c r="O11" s="286"/>
      <c r="P11" s="286"/>
      <c r="Q11" s="286"/>
    </row>
    <row r="12" spans="1:17" ht="18.75" x14ac:dyDescent="0.25">
      <c r="A12" s="358" t="s">
        <v>31</v>
      </c>
      <c r="B12" s="183"/>
      <c r="C12" s="359" t="s">
        <v>32</v>
      </c>
      <c r="D12" s="488"/>
      <c r="E12" s="489"/>
      <c r="F12" s="359" t="s">
        <v>33</v>
      </c>
      <c r="G12" s="488"/>
      <c r="H12" s="472"/>
      <c r="I12" s="270"/>
      <c r="J12" s="286"/>
      <c r="K12" s="286"/>
      <c r="L12" s="286"/>
      <c r="M12" s="286"/>
      <c r="N12" s="286"/>
      <c r="O12" s="286"/>
      <c r="P12" s="286"/>
      <c r="Q12" s="286"/>
    </row>
    <row r="13" spans="1:17" ht="18.75" x14ac:dyDescent="0.25">
      <c r="A13" s="187" t="s">
        <v>34</v>
      </c>
      <c r="B13" s="490" t="s">
        <v>318</v>
      </c>
      <c r="C13" s="452"/>
      <c r="D13" s="452"/>
      <c r="E13" s="452"/>
      <c r="F13" s="452"/>
      <c r="G13" s="452"/>
      <c r="H13" s="453"/>
      <c r="I13" s="270"/>
      <c r="J13" s="286"/>
      <c r="K13" s="286"/>
      <c r="L13" s="286"/>
      <c r="M13" s="286"/>
      <c r="N13" s="286"/>
      <c r="O13" s="286"/>
      <c r="P13" s="286"/>
      <c r="Q13" s="286"/>
    </row>
    <row r="14" spans="1:17" ht="19.5" thickBot="1" x14ac:dyDescent="0.3">
      <c r="A14" s="360" t="s">
        <v>35</v>
      </c>
      <c r="B14" s="491"/>
      <c r="C14" s="479"/>
      <c r="D14" s="479"/>
      <c r="E14" s="479"/>
      <c r="F14" s="479"/>
      <c r="G14" s="479"/>
      <c r="H14" s="480"/>
      <c r="I14" s="270"/>
      <c r="J14" s="286"/>
      <c r="K14" s="286"/>
      <c r="L14" s="286"/>
      <c r="M14" s="286"/>
      <c r="N14" s="286"/>
      <c r="O14" s="286"/>
      <c r="P14" s="286"/>
      <c r="Q14" s="286"/>
    </row>
    <row r="15" spans="1:17" ht="19.5" thickBot="1" x14ac:dyDescent="0.3">
      <c r="A15" s="292"/>
      <c r="B15" s="290"/>
      <c r="C15" s="290"/>
      <c r="D15" s="290"/>
      <c r="E15" s="290"/>
      <c r="F15" s="290"/>
      <c r="G15" s="290"/>
      <c r="H15" s="290"/>
      <c r="I15" s="288"/>
      <c r="J15" s="286"/>
      <c r="K15" s="286"/>
      <c r="L15" s="286"/>
      <c r="M15" s="286"/>
      <c r="N15" s="286"/>
      <c r="O15" s="286"/>
      <c r="P15" s="286"/>
      <c r="Q15" s="286"/>
    </row>
    <row r="16" spans="1:17" ht="19.5" thickBot="1" x14ac:dyDescent="0.3">
      <c r="A16" s="262" t="s">
        <v>89</v>
      </c>
      <c r="B16" s="263"/>
      <c r="C16" s="263"/>
      <c r="D16" s="264"/>
      <c r="E16" s="184" t="s">
        <v>36</v>
      </c>
      <c r="F16" s="185"/>
      <c r="G16" s="185"/>
      <c r="H16" s="186"/>
      <c r="I16" s="302"/>
      <c r="J16" s="286"/>
      <c r="K16" s="286"/>
      <c r="L16" s="286"/>
      <c r="M16" s="286"/>
      <c r="N16" s="286"/>
      <c r="O16" s="286"/>
      <c r="P16" s="286"/>
      <c r="Q16" s="286"/>
    </row>
    <row r="17" spans="1:17" ht="18.75" x14ac:dyDescent="0.25">
      <c r="A17" s="188" t="s">
        <v>38</v>
      </c>
      <c r="B17" s="492" t="s">
        <v>282</v>
      </c>
      <c r="C17" s="493"/>
      <c r="D17" s="494"/>
      <c r="E17" s="260" t="s">
        <v>38</v>
      </c>
      <c r="F17" s="492"/>
      <c r="G17" s="493"/>
      <c r="H17" s="494"/>
      <c r="I17" s="288"/>
      <c r="J17" s="286"/>
      <c r="K17" s="286"/>
      <c r="L17" s="286"/>
      <c r="M17" s="286"/>
      <c r="N17" s="286"/>
      <c r="O17" s="286"/>
      <c r="P17" s="286"/>
      <c r="Q17" s="286"/>
    </row>
    <row r="18" spans="1:17" ht="18.75" x14ac:dyDescent="0.25">
      <c r="A18" s="189" t="s">
        <v>41</v>
      </c>
      <c r="B18" s="375"/>
      <c r="C18" s="270"/>
      <c r="D18" s="271"/>
      <c r="E18" s="260" t="s">
        <v>41</v>
      </c>
      <c r="F18" s="481"/>
      <c r="G18" s="482"/>
      <c r="H18" s="483"/>
      <c r="I18" s="288"/>
      <c r="J18" s="286"/>
      <c r="K18" s="286"/>
      <c r="L18" s="286"/>
      <c r="M18" s="286"/>
      <c r="N18" s="286"/>
      <c r="O18" s="286"/>
      <c r="P18" s="286"/>
      <c r="Q18" s="286"/>
    </row>
    <row r="19" spans="1:17" ht="18.75" x14ac:dyDescent="0.25">
      <c r="A19" s="189" t="s">
        <v>39</v>
      </c>
      <c r="B19" s="484">
        <v>776394535</v>
      </c>
      <c r="C19" s="534"/>
      <c r="D19" s="535"/>
      <c r="E19" s="260" t="s">
        <v>39</v>
      </c>
      <c r="F19" s="481"/>
      <c r="G19" s="482"/>
      <c r="H19" s="483"/>
      <c r="I19" s="288"/>
      <c r="J19" s="286"/>
      <c r="K19" s="286"/>
      <c r="L19" s="286"/>
      <c r="M19" s="286"/>
      <c r="N19" s="286"/>
      <c r="O19" s="286"/>
      <c r="P19" s="286"/>
      <c r="Q19" s="286"/>
    </row>
    <row r="20" spans="1:17" ht="19.5" thickBot="1" x14ac:dyDescent="0.3">
      <c r="A20" s="305" t="s">
        <v>40</v>
      </c>
      <c r="B20" s="485" t="s">
        <v>317</v>
      </c>
      <c r="C20" s="486"/>
      <c r="D20" s="487"/>
      <c r="E20" s="261" t="s">
        <v>40</v>
      </c>
      <c r="F20" s="509"/>
      <c r="G20" s="486"/>
      <c r="H20" s="487"/>
      <c r="I20" s="288"/>
      <c r="J20" s="286"/>
      <c r="K20" s="286"/>
      <c r="L20" s="286"/>
      <c r="M20" s="286"/>
      <c r="N20" s="286"/>
      <c r="O20" s="286"/>
      <c r="P20" s="286"/>
      <c r="Q20" s="286"/>
    </row>
    <row r="21" spans="1:17" x14ac:dyDescent="0.25">
      <c r="A21" s="293"/>
      <c r="B21" s="293"/>
      <c r="C21" s="293"/>
      <c r="D21" s="293"/>
      <c r="E21" s="293"/>
      <c r="F21" s="293"/>
      <c r="G21" s="293"/>
      <c r="H21" s="293"/>
      <c r="I21" s="293"/>
      <c r="J21" s="293"/>
      <c r="K21" s="293"/>
      <c r="L21" s="286"/>
      <c r="M21" s="286"/>
      <c r="N21" s="286"/>
      <c r="O21" s="286"/>
      <c r="P21" s="286"/>
      <c r="Q21" s="286"/>
    </row>
    <row r="22" spans="1:17" ht="26.25" x14ac:dyDescent="0.25">
      <c r="A22" s="287" t="s">
        <v>62</v>
      </c>
      <c r="B22" s="293"/>
      <c r="C22" s="293"/>
      <c r="D22" s="293"/>
      <c r="E22" s="293"/>
      <c r="F22" s="293"/>
      <c r="G22" s="286"/>
      <c r="H22" s="293"/>
      <c r="I22" s="293"/>
      <c r="J22" s="293"/>
      <c r="K22" s="293"/>
      <c r="L22" s="286"/>
      <c r="M22" s="286"/>
      <c r="N22" s="286"/>
      <c r="O22" s="286"/>
      <c r="P22" s="286"/>
      <c r="Q22" s="286"/>
    </row>
    <row r="23" spans="1:17" ht="15.75" thickBot="1" x14ac:dyDescent="0.3">
      <c r="A23" s="286"/>
      <c r="B23" s="286"/>
      <c r="C23" s="286"/>
      <c r="D23" s="286"/>
      <c r="E23" s="286"/>
      <c r="F23" s="286"/>
      <c r="G23" s="286"/>
      <c r="H23" s="286"/>
      <c r="I23" s="286"/>
      <c r="J23" s="286"/>
      <c r="K23" s="286"/>
      <c r="L23" s="286"/>
      <c r="M23" s="286"/>
      <c r="N23" s="286"/>
      <c r="O23" s="286"/>
      <c r="P23" s="286"/>
      <c r="Q23" s="286"/>
    </row>
    <row r="24" spans="1:17" ht="18.75" x14ac:dyDescent="0.25">
      <c r="A24" s="209" t="s">
        <v>48</v>
      </c>
      <c r="B24" s="210"/>
      <c r="C24" s="211"/>
      <c r="D24" s="238" t="s">
        <v>47</v>
      </c>
      <c r="E24" s="210"/>
      <c r="F24" s="211"/>
      <c r="G24" s="286"/>
      <c r="H24" s="294"/>
      <c r="I24" s="286"/>
      <c r="J24" s="286"/>
      <c r="K24" s="286"/>
      <c r="L24" s="286"/>
      <c r="M24" s="286"/>
      <c r="N24" s="286"/>
      <c r="O24" s="286"/>
      <c r="P24" s="286"/>
      <c r="Q24" s="286"/>
    </row>
    <row r="25" spans="1:17" ht="18.75" x14ac:dyDescent="0.25">
      <c r="A25" s="451"/>
      <c r="B25" s="452"/>
      <c r="C25" s="453"/>
      <c r="D25" s="451"/>
      <c r="E25" s="452"/>
      <c r="F25" s="453"/>
      <c r="G25" s="286"/>
      <c r="H25" s="294"/>
      <c r="I25" s="286"/>
      <c r="J25" s="286"/>
      <c r="K25" s="286"/>
      <c r="L25" s="286"/>
      <c r="M25" s="286"/>
      <c r="N25" s="286"/>
      <c r="O25" s="286"/>
      <c r="P25" s="286"/>
      <c r="Q25" s="286"/>
    </row>
    <row r="26" spans="1:17" ht="18.75" x14ac:dyDescent="0.25">
      <c r="A26" s="451"/>
      <c r="B26" s="452"/>
      <c r="C26" s="453"/>
      <c r="D26" s="451"/>
      <c r="E26" s="452"/>
      <c r="F26" s="453"/>
      <c r="G26" s="286"/>
      <c r="H26" s="295"/>
      <c r="I26" s="286"/>
      <c r="J26" s="286"/>
      <c r="K26" s="286"/>
      <c r="L26" s="286"/>
      <c r="M26" s="286"/>
      <c r="N26" s="286"/>
      <c r="O26" s="286"/>
      <c r="P26" s="286"/>
      <c r="Q26" s="286"/>
    </row>
    <row r="27" spans="1:17" ht="18.75" x14ac:dyDescent="0.25">
      <c r="A27" s="451"/>
      <c r="B27" s="452"/>
      <c r="C27" s="453"/>
      <c r="D27" s="451"/>
      <c r="E27" s="452"/>
      <c r="F27" s="453"/>
      <c r="G27" s="286"/>
      <c r="H27" s="294"/>
      <c r="I27" s="286"/>
      <c r="J27" s="286"/>
      <c r="K27" s="286"/>
      <c r="L27" s="286"/>
      <c r="M27" s="286"/>
      <c r="N27" s="286"/>
      <c r="O27" s="286"/>
      <c r="P27" s="286"/>
      <c r="Q27" s="286"/>
    </row>
    <row r="28" spans="1:17" ht="18.75" x14ac:dyDescent="0.25">
      <c r="A28" s="451"/>
      <c r="B28" s="452"/>
      <c r="C28" s="453"/>
      <c r="D28" s="451"/>
      <c r="E28" s="452"/>
      <c r="F28" s="453"/>
      <c r="G28" s="286"/>
      <c r="H28" s="294"/>
      <c r="I28" s="286"/>
      <c r="J28" s="286"/>
      <c r="K28" s="286"/>
      <c r="L28" s="286"/>
      <c r="M28" s="286"/>
      <c r="N28" s="286"/>
      <c r="O28" s="286"/>
      <c r="P28" s="286"/>
      <c r="Q28" s="286"/>
    </row>
    <row r="29" spans="1:17" ht="18.75" x14ac:dyDescent="0.25">
      <c r="A29" s="451"/>
      <c r="B29" s="452"/>
      <c r="C29" s="453"/>
      <c r="D29" s="451"/>
      <c r="E29" s="452"/>
      <c r="F29" s="453"/>
      <c r="G29" s="286"/>
      <c r="H29" s="294"/>
      <c r="I29" s="286"/>
      <c r="J29" s="286"/>
      <c r="K29" s="286"/>
      <c r="L29" s="286"/>
      <c r="M29" s="286"/>
      <c r="N29" s="286"/>
      <c r="O29" s="286"/>
      <c r="P29" s="286"/>
      <c r="Q29" s="286"/>
    </row>
    <row r="30" spans="1:17" ht="19.5" thickBot="1" x14ac:dyDescent="0.3">
      <c r="A30" s="478"/>
      <c r="B30" s="479"/>
      <c r="C30" s="480"/>
      <c r="D30" s="478"/>
      <c r="E30" s="479"/>
      <c r="F30" s="480"/>
      <c r="G30" s="286"/>
      <c r="H30" s="294"/>
      <c r="I30" s="286"/>
      <c r="J30" s="286"/>
      <c r="K30" s="286"/>
      <c r="L30" s="286"/>
      <c r="M30" s="286"/>
      <c r="N30" s="286"/>
      <c r="O30" s="286"/>
      <c r="P30" s="286"/>
      <c r="Q30" s="286"/>
    </row>
    <row r="31" spans="1:17" ht="19.5" thickBot="1" x14ac:dyDescent="0.3">
      <c r="A31" s="294"/>
      <c r="B31" s="294"/>
      <c r="C31" s="294"/>
      <c r="D31" s="294"/>
      <c r="E31" s="294"/>
      <c r="F31" s="294"/>
      <c r="G31" s="286"/>
      <c r="H31" s="294"/>
      <c r="I31" s="286"/>
      <c r="J31" s="286"/>
      <c r="K31" s="286"/>
      <c r="L31" s="286"/>
      <c r="M31" s="286"/>
      <c r="N31" s="286"/>
      <c r="O31" s="286"/>
      <c r="P31" s="286"/>
      <c r="Q31" s="286"/>
    </row>
    <row r="32" spans="1:17" ht="19.5" thickBot="1" x14ac:dyDescent="0.3">
      <c r="A32" s="184" t="s">
        <v>49</v>
      </c>
      <c r="B32" s="212"/>
      <c r="C32" s="212"/>
      <c r="D32" s="212"/>
      <c r="E32" s="212"/>
      <c r="F32" s="213"/>
      <c r="G32" s="286"/>
      <c r="H32" s="294"/>
      <c r="I32" s="286"/>
      <c r="J32" s="286"/>
      <c r="K32" s="286"/>
      <c r="L32" s="286"/>
      <c r="M32" s="286"/>
      <c r="N32" s="286"/>
      <c r="O32" s="286"/>
      <c r="P32" s="286"/>
      <c r="Q32" s="286"/>
    </row>
    <row r="33" spans="1:17" ht="18.75" x14ac:dyDescent="0.25">
      <c r="A33" s="265"/>
      <c r="B33" s="361"/>
      <c r="C33" s="361"/>
      <c r="D33" s="361"/>
      <c r="E33" s="361"/>
      <c r="F33" s="362"/>
      <c r="G33" s="286"/>
      <c r="H33" s="294"/>
      <c r="I33" s="286"/>
      <c r="J33" s="286"/>
      <c r="K33" s="286"/>
      <c r="L33" s="286"/>
      <c r="M33" s="286"/>
      <c r="N33" s="286"/>
      <c r="O33" s="286"/>
      <c r="P33" s="286"/>
      <c r="Q33" s="286"/>
    </row>
    <row r="34" spans="1:17" ht="18.75" x14ac:dyDescent="0.25">
      <c r="A34" s="239"/>
      <c r="B34" s="363"/>
      <c r="C34" s="363"/>
      <c r="D34" s="363"/>
      <c r="E34" s="363"/>
      <c r="F34" s="364"/>
      <c r="G34" s="286"/>
      <c r="H34" s="294"/>
      <c r="I34" s="286"/>
      <c r="J34" s="286"/>
      <c r="K34" s="286"/>
      <c r="L34" s="286"/>
      <c r="M34" s="286"/>
      <c r="N34" s="286"/>
      <c r="O34" s="286"/>
      <c r="P34" s="286"/>
      <c r="Q34" s="286"/>
    </row>
    <row r="35" spans="1:17" ht="18.75" x14ac:dyDescent="0.25">
      <c r="A35" s="239"/>
      <c r="B35" s="363"/>
      <c r="C35" s="363"/>
      <c r="D35" s="363"/>
      <c r="E35" s="363"/>
      <c r="F35" s="364"/>
      <c r="G35" s="286"/>
      <c r="H35" s="294"/>
      <c r="I35" s="286"/>
      <c r="J35" s="286"/>
      <c r="K35" s="286"/>
      <c r="L35" s="286"/>
      <c r="M35" s="286"/>
      <c r="N35" s="286"/>
      <c r="O35" s="286"/>
      <c r="P35" s="286"/>
      <c r="Q35" s="286"/>
    </row>
    <row r="36" spans="1:17" ht="18.75" x14ac:dyDescent="0.25">
      <c r="A36" s="239"/>
      <c r="B36" s="363"/>
      <c r="C36" s="363"/>
      <c r="D36" s="363"/>
      <c r="E36" s="363"/>
      <c r="F36" s="364"/>
      <c r="G36" s="286"/>
      <c r="H36" s="294"/>
      <c r="I36" s="286"/>
      <c r="J36" s="286"/>
      <c r="K36" s="286"/>
      <c r="L36" s="286"/>
      <c r="M36" s="286"/>
      <c r="N36" s="286"/>
      <c r="O36" s="286"/>
      <c r="P36" s="286"/>
      <c r="Q36" s="286"/>
    </row>
    <row r="37" spans="1:17" ht="19.5" thickBot="1" x14ac:dyDescent="0.3">
      <c r="A37" s="367"/>
      <c r="B37" s="365"/>
      <c r="C37" s="365"/>
      <c r="D37" s="365"/>
      <c r="E37" s="365"/>
      <c r="F37" s="366"/>
      <c r="G37" s="286"/>
      <c r="H37" s="294"/>
      <c r="I37" s="286"/>
      <c r="J37" s="286"/>
      <c r="K37" s="286"/>
      <c r="L37" s="286"/>
      <c r="M37" s="286"/>
      <c r="N37" s="286"/>
      <c r="O37" s="286"/>
      <c r="P37" s="286"/>
      <c r="Q37" s="286"/>
    </row>
    <row r="38" spans="1:17" ht="18.75" x14ac:dyDescent="0.25">
      <c r="A38" s="294"/>
      <c r="B38" s="294"/>
      <c r="C38" s="294"/>
      <c r="D38" s="294"/>
      <c r="E38" s="294"/>
      <c r="F38" s="294"/>
      <c r="G38" s="286"/>
      <c r="H38" s="294"/>
      <c r="I38" s="286"/>
      <c r="J38" s="286"/>
      <c r="K38" s="286"/>
      <c r="L38" s="286"/>
      <c r="M38" s="286"/>
      <c r="N38" s="286"/>
      <c r="O38" s="286"/>
      <c r="P38" s="286"/>
      <c r="Q38" s="286"/>
    </row>
    <row r="39" spans="1:17" ht="26.25" x14ac:dyDescent="0.25">
      <c r="A39" s="287" t="s">
        <v>61</v>
      </c>
      <c r="B39" s="293"/>
      <c r="C39" s="293"/>
      <c r="D39" s="293"/>
      <c r="E39" s="293"/>
      <c r="F39" s="293"/>
      <c r="G39" s="293"/>
      <c r="H39" s="293"/>
      <c r="I39" s="293"/>
      <c r="J39" s="293"/>
      <c r="K39" s="293"/>
      <c r="L39" s="286"/>
      <c r="M39" s="286"/>
      <c r="N39" s="286"/>
      <c r="O39" s="286"/>
      <c r="P39" s="286"/>
      <c r="Q39" s="286"/>
    </row>
    <row r="40" spans="1:17" ht="21" x14ac:dyDescent="0.25">
      <c r="A40" s="297"/>
      <c r="B40" s="293"/>
      <c r="C40" s="293"/>
      <c r="D40" s="293"/>
      <c r="E40" s="293"/>
      <c r="F40" s="293"/>
      <c r="G40" s="293"/>
      <c r="H40" s="293"/>
      <c r="I40" s="293"/>
      <c r="J40" s="293"/>
      <c r="K40" s="293"/>
      <c r="L40" s="286"/>
      <c r="M40" s="286"/>
      <c r="N40" s="286"/>
      <c r="O40" s="286"/>
      <c r="P40" s="286"/>
      <c r="Q40" s="286"/>
    </row>
    <row r="41" spans="1:17" ht="23.25" x14ac:dyDescent="0.25">
      <c r="A41" s="298" t="s">
        <v>57</v>
      </c>
      <c r="B41" s="296"/>
      <c r="C41" s="296"/>
      <c r="D41" s="296"/>
      <c r="E41" s="296"/>
      <c r="F41" s="296"/>
      <c r="G41" s="296"/>
      <c r="H41" s="293"/>
      <c r="I41" s="293"/>
      <c r="J41" s="293"/>
      <c r="K41" s="293"/>
      <c r="L41" s="286"/>
      <c r="M41" s="286"/>
      <c r="N41" s="286"/>
      <c r="O41" s="286"/>
      <c r="P41" s="286"/>
      <c r="Q41" s="286"/>
    </row>
    <row r="42" spans="1:17" ht="19.5" thickBot="1" x14ac:dyDescent="0.3">
      <c r="A42" s="290"/>
      <c r="B42" s="296"/>
      <c r="C42" s="296"/>
      <c r="D42" s="296"/>
      <c r="E42" s="296"/>
      <c r="F42" s="296"/>
      <c r="G42" s="296"/>
      <c r="H42" s="293"/>
      <c r="I42" s="293"/>
      <c r="J42" s="293"/>
      <c r="K42" s="293"/>
      <c r="L42" s="286"/>
      <c r="M42" s="286"/>
      <c r="N42" s="286"/>
      <c r="O42" s="286"/>
      <c r="P42" s="286"/>
      <c r="Q42" s="286"/>
    </row>
    <row r="43" spans="1:17" ht="19.5" thickBot="1" x14ac:dyDescent="0.3">
      <c r="A43" s="473" t="s">
        <v>58</v>
      </c>
      <c r="B43" s="474"/>
      <c r="C43" s="474"/>
      <c r="D43" s="474"/>
      <c r="E43" s="474"/>
      <c r="F43" s="474"/>
      <c r="G43" s="474"/>
      <c r="H43" s="475"/>
      <c r="I43" s="293"/>
      <c r="J43" s="293"/>
      <c r="K43" s="293"/>
      <c r="L43" s="286"/>
      <c r="M43" s="286"/>
      <c r="N43" s="286"/>
      <c r="O43" s="286"/>
      <c r="P43" s="286"/>
      <c r="Q43" s="286"/>
    </row>
    <row r="44" spans="1:17" ht="18.75" x14ac:dyDescent="0.25">
      <c r="A44" s="266"/>
      <c r="B44" s="267"/>
      <c r="C44" s="267"/>
      <c r="D44" s="267"/>
      <c r="E44" s="267"/>
      <c r="F44" s="267"/>
      <c r="G44" s="267"/>
      <c r="H44" s="268"/>
      <c r="I44" s="293"/>
      <c r="J44" s="293"/>
      <c r="K44" s="293"/>
      <c r="L44" s="286"/>
      <c r="M44" s="286"/>
      <c r="N44" s="286"/>
      <c r="O44" s="286"/>
      <c r="P44" s="286"/>
      <c r="Q44" s="286"/>
    </row>
    <row r="45" spans="1:17" ht="18.75" x14ac:dyDescent="0.25">
      <c r="A45" s="269"/>
      <c r="B45" s="270"/>
      <c r="C45" s="270"/>
      <c r="D45" s="270"/>
      <c r="E45" s="270"/>
      <c r="F45" s="270"/>
      <c r="G45" s="270"/>
      <c r="H45" s="271"/>
      <c r="I45" s="293"/>
      <c r="J45" s="293"/>
      <c r="K45" s="293"/>
      <c r="L45" s="286"/>
      <c r="M45" s="286"/>
      <c r="N45" s="286"/>
      <c r="O45" s="286"/>
      <c r="P45" s="286"/>
      <c r="Q45" s="286"/>
    </row>
    <row r="46" spans="1:17" ht="18.75" x14ac:dyDescent="0.25">
      <c r="A46" s="269"/>
      <c r="B46" s="270"/>
      <c r="C46" s="270"/>
      <c r="D46" s="270"/>
      <c r="E46" s="270"/>
      <c r="F46" s="270"/>
      <c r="G46" s="270"/>
      <c r="H46" s="271"/>
      <c r="I46" s="293"/>
      <c r="J46" s="293"/>
      <c r="K46" s="293"/>
      <c r="L46" s="286"/>
      <c r="M46" s="286"/>
      <c r="N46" s="286"/>
      <c r="O46" s="286"/>
      <c r="P46" s="286"/>
      <c r="Q46" s="286"/>
    </row>
    <row r="47" spans="1:17" ht="18.75" x14ac:dyDescent="0.25">
      <c r="A47" s="269"/>
      <c r="B47" s="270"/>
      <c r="C47" s="270"/>
      <c r="D47" s="270"/>
      <c r="E47" s="270"/>
      <c r="F47" s="270"/>
      <c r="G47" s="270"/>
      <c r="H47" s="271"/>
      <c r="I47" s="293"/>
      <c r="J47" s="293"/>
      <c r="K47" s="293"/>
      <c r="L47" s="286"/>
      <c r="M47" s="286"/>
      <c r="N47" s="286"/>
      <c r="O47" s="286"/>
      <c r="P47" s="286"/>
      <c r="Q47" s="286"/>
    </row>
    <row r="48" spans="1:17" ht="19.5" thickBot="1" x14ac:dyDescent="0.3">
      <c r="A48" s="272"/>
      <c r="B48" s="273"/>
      <c r="C48" s="273"/>
      <c r="D48" s="273"/>
      <c r="E48" s="273"/>
      <c r="F48" s="273"/>
      <c r="G48" s="273"/>
      <c r="H48" s="274"/>
      <c r="I48" s="293"/>
      <c r="J48" s="293"/>
      <c r="K48" s="293"/>
      <c r="L48" s="286"/>
      <c r="M48" s="286"/>
      <c r="N48" s="286"/>
      <c r="O48" s="286"/>
      <c r="P48" s="286"/>
      <c r="Q48" s="286"/>
    </row>
    <row r="49" spans="1:17" ht="21" x14ac:dyDescent="0.25">
      <c r="A49" s="297"/>
      <c r="B49" s="293"/>
      <c r="C49" s="293"/>
      <c r="D49" s="293"/>
      <c r="E49" s="293"/>
      <c r="F49" s="293"/>
      <c r="G49" s="293"/>
      <c r="H49" s="293"/>
      <c r="I49" s="293"/>
      <c r="J49" s="293"/>
      <c r="K49" s="293"/>
      <c r="L49" s="286"/>
      <c r="M49" s="286"/>
      <c r="N49" s="286"/>
      <c r="O49" s="286"/>
      <c r="P49" s="286"/>
      <c r="Q49" s="286"/>
    </row>
    <row r="50" spans="1:17" ht="23.25" x14ac:dyDescent="0.25">
      <c r="A50" s="298" t="s">
        <v>46</v>
      </c>
      <c r="B50" s="296"/>
      <c r="C50" s="286"/>
      <c r="D50" s="294"/>
      <c r="E50" s="296"/>
      <c r="F50" s="296"/>
      <c r="G50" s="296"/>
      <c r="H50" s="296"/>
      <c r="I50" s="293"/>
      <c r="J50" s="293"/>
      <c r="K50" s="293"/>
      <c r="L50" s="286"/>
      <c r="M50" s="286"/>
      <c r="N50" s="286"/>
      <c r="O50" s="286"/>
      <c r="P50" s="286"/>
      <c r="Q50" s="286"/>
    </row>
    <row r="51" spans="1:17" ht="19.5" thickBot="1" x14ac:dyDescent="0.3">
      <c r="A51" s="299"/>
      <c r="B51" s="296"/>
      <c r="C51" s="296"/>
      <c r="D51" s="296"/>
      <c r="E51" s="296"/>
      <c r="F51" s="296"/>
      <c r="G51" s="296"/>
      <c r="H51" s="296"/>
      <c r="I51" s="293"/>
      <c r="J51" s="293"/>
      <c r="K51" s="293"/>
      <c r="L51" s="286"/>
      <c r="M51" s="286"/>
      <c r="N51" s="286"/>
      <c r="O51" s="286"/>
      <c r="P51" s="286"/>
      <c r="Q51" s="286"/>
    </row>
    <row r="52" spans="1:17" ht="37.5" x14ac:dyDescent="0.25">
      <c r="A52" s="296"/>
      <c r="B52" s="296"/>
      <c r="C52" s="245" t="s">
        <v>21</v>
      </c>
      <c r="D52" s="246" t="s">
        <v>22</v>
      </c>
      <c r="E52" s="247" t="s">
        <v>23</v>
      </c>
      <c r="F52" s="248" t="s">
        <v>24</v>
      </c>
      <c r="G52" s="300"/>
      <c r="H52" s="296"/>
      <c r="I52" s="293"/>
      <c r="J52" s="293"/>
      <c r="K52" s="293"/>
      <c r="L52" s="286"/>
      <c r="M52" s="286"/>
      <c r="N52" s="286"/>
      <c r="O52" s="286"/>
      <c r="P52" s="286"/>
      <c r="Q52" s="286"/>
    </row>
    <row r="53" spans="1:17" ht="38.25" thickBot="1" x14ac:dyDescent="0.3">
      <c r="A53" s="296"/>
      <c r="B53" s="296"/>
      <c r="C53" s="249" t="s">
        <v>4</v>
      </c>
      <c r="D53" s="250" t="s">
        <v>3</v>
      </c>
      <c r="E53" s="251" t="s">
        <v>5</v>
      </c>
      <c r="F53" s="252" t="s">
        <v>6</v>
      </c>
      <c r="G53" s="300"/>
      <c r="H53" s="296"/>
      <c r="I53" s="293"/>
      <c r="J53" s="293"/>
      <c r="K53" s="293"/>
      <c r="L53" s="286"/>
      <c r="M53" s="286"/>
      <c r="N53" s="286"/>
      <c r="O53" s="286"/>
      <c r="P53" s="286"/>
      <c r="Q53" s="286"/>
    </row>
    <row r="54" spans="1:17" ht="19.5" thickBot="1" x14ac:dyDescent="0.3">
      <c r="A54" s="296"/>
      <c r="B54" s="296"/>
      <c r="C54" s="296"/>
      <c r="D54" s="296"/>
      <c r="E54" s="296"/>
      <c r="F54" s="296"/>
      <c r="G54" s="296"/>
      <c r="H54" s="296"/>
      <c r="I54" s="293"/>
      <c r="J54" s="293"/>
      <c r="K54" s="293"/>
      <c r="L54" s="286"/>
      <c r="M54" s="286"/>
      <c r="N54" s="286"/>
      <c r="O54" s="286"/>
      <c r="P54" s="286"/>
      <c r="Q54" s="286"/>
    </row>
    <row r="55" spans="1:17" ht="18.75" x14ac:dyDescent="0.25">
      <c r="A55" s="194" t="s">
        <v>7</v>
      </c>
      <c r="B55" s="234" t="s">
        <v>56</v>
      </c>
      <c r="C55" s="219" t="s">
        <v>8</v>
      </c>
      <c r="D55" s="221" t="s">
        <v>2</v>
      </c>
      <c r="E55" s="223" t="s">
        <v>9</v>
      </c>
      <c r="F55" s="216" t="s">
        <v>10</v>
      </c>
      <c r="G55" s="216" t="s">
        <v>51</v>
      </c>
      <c r="H55" s="229" t="s">
        <v>11</v>
      </c>
      <c r="I55" s="293"/>
      <c r="J55" s="293"/>
      <c r="K55" s="293"/>
      <c r="L55" s="286"/>
      <c r="M55" s="286"/>
      <c r="N55" s="286"/>
      <c r="O55" s="286"/>
      <c r="P55" s="286"/>
      <c r="Q55" s="286"/>
    </row>
    <row r="56" spans="1:17" ht="37.5" x14ac:dyDescent="0.25">
      <c r="A56" s="181"/>
      <c r="B56" s="235">
        <f>SUM(B57:B58)</f>
        <v>7</v>
      </c>
      <c r="C56" s="220" t="s">
        <v>12</v>
      </c>
      <c r="D56" s="222" t="s">
        <v>13</v>
      </c>
      <c r="E56" s="224" t="s">
        <v>14</v>
      </c>
      <c r="F56" s="217" t="s">
        <v>15</v>
      </c>
      <c r="G56" s="217" t="s">
        <v>53</v>
      </c>
      <c r="H56" s="230"/>
      <c r="I56" s="293"/>
      <c r="J56" s="293"/>
      <c r="K56" s="293"/>
      <c r="L56" s="286"/>
      <c r="M56" s="286"/>
      <c r="N56" s="286"/>
      <c r="O56" s="286"/>
      <c r="P56" s="286"/>
      <c r="Q56" s="286"/>
    </row>
    <row r="57" spans="1:17" ht="56.25" x14ac:dyDescent="0.25">
      <c r="A57" s="199" t="s">
        <v>142</v>
      </c>
      <c r="B57" s="200">
        <v>4</v>
      </c>
      <c r="C57" s="253">
        <v>3</v>
      </c>
      <c r="D57" s="253"/>
      <c r="E57" s="253"/>
      <c r="F57" s="253"/>
      <c r="G57" s="253"/>
      <c r="H57" s="231">
        <f>IF(COUNTBLANK(C57:G57)=4,SUM(C57:F57)*B57,"veuillez entrer une valeur")</f>
        <v>12</v>
      </c>
      <c r="I57" s="293"/>
      <c r="J57" s="286"/>
      <c r="K57" s="293"/>
      <c r="L57" s="286"/>
      <c r="M57" s="286"/>
      <c r="N57" s="286"/>
      <c r="O57" s="286"/>
      <c r="P57" s="286"/>
      <c r="Q57" s="286"/>
    </row>
    <row r="58" spans="1:17" ht="38.25" thickBot="1" x14ac:dyDescent="0.3">
      <c r="A58" s="201" t="s">
        <v>16</v>
      </c>
      <c r="B58" s="202">
        <v>3</v>
      </c>
      <c r="C58" s="254">
        <v>3</v>
      </c>
      <c r="D58" s="254"/>
      <c r="E58" s="254"/>
      <c r="F58" s="254"/>
      <c r="G58" s="254"/>
      <c r="H58" s="232">
        <f>IF(COUNTBLANK(C58:G58)=4,SUM(C58:F58)*B58,"veuillez entrer une valeur")</f>
        <v>9</v>
      </c>
      <c r="I58" s="293"/>
      <c r="J58" s="293"/>
      <c r="K58" s="293"/>
      <c r="L58" s="286"/>
      <c r="M58" s="286"/>
      <c r="N58" s="286"/>
      <c r="O58" s="286"/>
      <c r="P58" s="286"/>
      <c r="Q58" s="286"/>
    </row>
    <row r="59" spans="1:17" ht="19.5" thickBot="1" x14ac:dyDescent="0.3">
      <c r="A59" s="206" t="s">
        <v>50</v>
      </c>
      <c r="B59" s="180">
        <f>3*B56-IF(G57="x",3*B57,0)-IF(G58="x",3*B58,0)</f>
        <v>21</v>
      </c>
      <c r="C59" s="203"/>
      <c r="D59" s="203"/>
      <c r="E59" s="204"/>
      <c r="F59" s="205" t="s">
        <v>25</v>
      </c>
      <c r="G59" s="205"/>
      <c r="H59" s="228">
        <f>SUM(H57:H58)</f>
        <v>21</v>
      </c>
      <c r="I59" s="293"/>
      <c r="J59" s="293"/>
      <c r="K59" s="293"/>
      <c r="L59" s="286"/>
      <c r="M59" s="286"/>
      <c r="N59" s="286"/>
      <c r="O59" s="286"/>
      <c r="P59" s="286"/>
      <c r="Q59" s="286"/>
    </row>
    <row r="60" spans="1:17" ht="15.75" thickBot="1" x14ac:dyDescent="0.3">
      <c r="A60" s="293"/>
      <c r="B60" s="293"/>
      <c r="C60" s="293"/>
      <c r="D60" s="293"/>
      <c r="E60" s="293"/>
      <c r="F60" s="293"/>
      <c r="G60" s="293"/>
      <c r="H60" s="293"/>
      <c r="I60" s="293"/>
      <c r="J60" s="293"/>
      <c r="K60" s="293"/>
      <c r="L60" s="286"/>
      <c r="M60" s="286"/>
      <c r="N60" s="286"/>
      <c r="O60" s="286"/>
      <c r="P60" s="286"/>
      <c r="Q60" s="286"/>
    </row>
    <row r="61" spans="1:17" ht="56.25" x14ac:dyDescent="0.25">
      <c r="A61" s="194" t="s">
        <v>17</v>
      </c>
      <c r="B61" s="236" t="s">
        <v>56</v>
      </c>
      <c r="C61" s="190" t="s">
        <v>8</v>
      </c>
      <c r="D61" s="191" t="s">
        <v>2</v>
      </c>
      <c r="E61" s="192" t="s">
        <v>9</v>
      </c>
      <c r="F61" s="214" t="s">
        <v>10</v>
      </c>
      <c r="G61" s="216" t="s">
        <v>51</v>
      </c>
      <c r="H61" s="229" t="s">
        <v>11</v>
      </c>
      <c r="I61" s="293"/>
      <c r="J61" s="293"/>
      <c r="K61" s="293"/>
      <c r="L61" s="286"/>
      <c r="M61" s="286"/>
      <c r="N61" s="286"/>
      <c r="O61" s="286"/>
      <c r="P61" s="286"/>
      <c r="Q61" s="286"/>
    </row>
    <row r="62" spans="1:17" ht="37.5" x14ac:dyDescent="0.25">
      <c r="A62" s="181"/>
      <c r="B62" s="237">
        <f>SUM(B63:B65)</f>
        <v>6</v>
      </c>
      <c r="C62" s="195" t="s">
        <v>12</v>
      </c>
      <c r="D62" s="196" t="s">
        <v>13</v>
      </c>
      <c r="E62" s="197" t="s">
        <v>14</v>
      </c>
      <c r="F62" s="215" t="s">
        <v>15</v>
      </c>
      <c r="G62" s="218" t="s">
        <v>54</v>
      </c>
      <c r="H62" s="233"/>
      <c r="I62" s="293"/>
      <c r="J62" s="293"/>
      <c r="K62" s="293"/>
      <c r="L62" s="286"/>
      <c r="M62" s="286"/>
      <c r="N62" s="286"/>
      <c r="O62" s="286"/>
      <c r="P62" s="286"/>
      <c r="Q62" s="286"/>
    </row>
    <row r="63" spans="1:17" ht="37.5" x14ac:dyDescent="0.25">
      <c r="A63" s="199" t="s">
        <v>18</v>
      </c>
      <c r="B63" s="200">
        <v>3</v>
      </c>
      <c r="C63" s="255"/>
      <c r="D63" s="255">
        <v>2</v>
      </c>
      <c r="E63" s="255"/>
      <c r="F63" s="255"/>
      <c r="G63" s="256"/>
      <c r="H63" s="231">
        <f>IF(COUNTBLANK(C63:G63)=4,SUM(C63:F63)*B63,"veuillez entrer une valeur")</f>
        <v>6</v>
      </c>
      <c r="I63" s="293"/>
      <c r="J63" s="293"/>
      <c r="K63" s="293"/>
      <c r="L63" s="286"/>
      <c r="M63" s="286"/>
      <c r="N63" s="286"/>
      <c r="O63" s="286"/>
      <c r="P63" s="286"/>
      <c r="Q63" s="286"/>
    </row>
    <row r="64" spans="1:17" ht="18.75" x14ac:dyDescent="0.25">
      <c r="A64" s="199" t="s">
        <v>42</v>
      </c>
      <c r="B64" s="200">
        <v>2</v>
      </c>
      <c r="C64" s="255"/>
      <c r="D64" s="255">
        <v>2</v>
      </c>
      <c r="E64" s="255"/>
      <c r="F64" s="255"/>
      <c r="G64" s="253"/>
      <c r="H64" s="231">
        <f>IF(COUNTBLANK(C64:G64)=4,SUM(C64:F64)*B64,"veuillez entrer une valeur")</f>
        <v>4</v>
      </c>
      <c r="I64" s="293"/>
      <c r="J64" s="293"/>
      <c r="K64" s="293"/>
      <c r="L64" s="286"/>
      <c r="M64" s="286"/>
      <c r="N64" s="286"/>
      <c r="O64" s="286"/>
      <c r="P64" s="286"/>
      <c r="Q64" s="286"/>
    </row>
    <row r="65" spans="1:17" ht="38.25" thickBot="1" x14ac:dyDescent="0.3">
      <c r="A65" s="199" t="s">
        <v>19</v>
      </c>
      <c r="B65" s="200">
        <v>1</v>
      </c>
      <c r="C65" s="257"/>
      <c r="D65" s="257">
        <v>2</v>
      </c>
      <c r="E65" s="257"/>
      <c r="F65" s="257"/>
      <c r="G65" s="258"/>
      <c r="H65" s="232">
        <f>IF(COUNTBLANK(C65:G65)=4,SUM(C65:F65)*B65,"veuillez entrer une valeur")</f>
        <v>2</v>
      </c>
      <c r="I65" s="293"/>
      <c r="J65" s="293"/>
      <c r="K65" s="293"/>
      <c r="L65" s="286"/>
      <c r="M65" s="286"/>
      <c r="N65" s="286"/>
      <c r="O65" s="286"/>
      <c r="P65" s="286"/>
      <c r="Q65" s="286"/>
    </row>
    <row r="66" spans="1:17" ht="19.5" thickBot="1" x14ac:dyDescent="0.3">
      <c r="A66" s="206" t="s">
        <v>50</v>
      </c>
      <c r="B66" s="180">
        <f>3*B62-IF(G63="x",3*B63,0)-IF(G64="x",3*B64,0)-IF(G65="x",3*B65,0)</f>
        <v>18</v>
      </c>
      <c r="C66" s="203"/>
      <c r="D66" s="203"/>
      <c r="E66" s="207"/>
      <c r="F66" s="208" t="s">
        <v>25</v>
      </c>
      <c r="G66" s="205"/>
      <c r="H66" s="228">
        <f>SUM(H63:H65)</f>
        <v>12</v>
      </c>
      <c r="I66" s="293"/>
      <c r="J66" s="293"/>
      <c r="K66" s="293"/>
      <c r="L66" s="286"/>
      <c r="M66" s="286"/>
      <c r="N66" s="286"/>
      <c r="O66" s="286"/>
      <c r="P66" s="286"/>
      <c r="Q66" s="286"/>
    </row>
    <row r="67" spans="1:17" ht="19.5" thickBot="1" x14ac:dyDescent="0.3">
      <c r="A67" s="296"/>
      <c r="B67" s="296"/>
      <c r="C67" s="296"/>
      <c r="D67" s="296"/>
      <c r="E67" s="296"/>
      <c r="F67" s="296"/>
      <c r="G67" s="296"/>
      <c r="H67" s="296"/>
      <c r="I67" s="293"/>
      <c r="J67" s="293"/>
      <c r="K67" s="293"/>
      <c r="L67" s="286"/>
      <c r="M67" s="286"/>
      <c r="N67" s="286"/>
      <c r="O67" s="286"/>
      <c r="P67" s="286"/>
      <c r="Q67" s="286"/>
    </row>
    <row r="68" spans="1:17" ht="18.75" x14ac:dyDescent="0.25">
      <c r="A68" s="194" t="s">
        <v>20</v>
      </c>
      <c r="B68" s="236" t="s">
        <v>56</v>
      </c>
      <c r="C68" s="190" t="s">
        <v>8</v>
      </c>
      <c r="D68" s="191" t="s">
        <v>2</v>
      </c>
      <c r="E68" s="192" t="s">
        <v>9</v>
      </c>
      <c r="F68" s="193" t="s">
        <v>10</v>
      </c>
      <c r="G68" s="216" t="s">
        <v>51</v>
      </c>
      <c r="H68" s="229" t="s">
        <v>11</v>
      </c>
      <c r="I68" s="293"/>
      <c r="J68" s="293"/>
      <c r="K68" s="293"/>
      <c r="L68" s="286"/>
      <c r="M68" s="286"/>
      <c r="N68" s="286"/>
      <c r="O68" s="286"/>
      <c r="P68" s="286"/>
      <c r="Q68" s="286"/>
    </row>
    <row r="69" spans="1:17" ht="37.5" x14ac:dyDescent="0.25">
      <c r="A69" s="181"/>
      <c r="B69" s="237">
        <f>SUM(B70:B72)</f>
        <v>4</v>
      </c>
      <c r="C69" s="195" t="s">
        <v>12</v>
      </c>
      <c r="D69" s="196" t="s">
        <v>13</v>
      </c>
      <c r="E69" s="197" t="s">
        <v>14</v>
      </c>
      <c r="F69" s="198" t="s">
        <v>15</v>
      </c>
      <c r="G69" s="218" t="s">
        <v>55</v>
      </c>
      <c r="H69" s="233"/>
      <c r="I69" s="293"/>
      <c r="J69" s="293"/>
      <c r="K69" s="293"/>
      <c r="L69" s="286"/>
      <c r="M69" s="286"/>
      <c r="N69" s="286"/>
      <c r="O69" s="286"/>
      <c r="P69" s="286"/>
      <c r="Q69" s="286"/>
    </row>
    <row r="70" spans="1:17" ht="75" x14ac:dyDescent="0.25">
      <c r="A70" s="199" t="s">
        <v>143</v>
      </c>
      <c r="B70" s="200">
        <v>2</v>
      </c>
      <c r="C70" s="255"/>
      <c r="D70" s="255">
        <v>2</v>
      </c>
      <c r="E70" s="255"/>
      <c r="F70" s="255"/>
      <c r="G70" s="256"/>
      <c r="H70" s="231">
        <f>IF(COUNTBLANK(C70:G70)=4,SUM(C70:F70)*B70,"veuillez entrer une valeur")</f>
        <v>4</v>
      </c>
      <c r="I70" s="293"/>
      <c r="J70" s="293"/>
      <c r="K70" s="293"/>
      <c r="L70" s="286"/>
      <c r="M70" s="286"/>
      <c r="N70" s="286"/>
      <c r="O70" s="286"/>
      <c r="P70" s="286"/>
      <c r="Q70" s="286"/>
    </row>
    <row r="71" spans="1:17" ht="112.5" x14ac:dyDescent="0.25">
      <c r="A71" s="199" t="s">
        <v>144</v>
      </c>
      <c r="B71" s="200">
        <v>1</v>
      </c>
      <c r="C71" s="255">
        <v>1</v>
      </c>
      <c r="D71" s="255"/>
      <c r="E71" s="255"/>
      <c r="F71" s="255"/>
      <c r="G71" s="253"/>
      <c r="H71" s="231">
        <f>IF(COUNTBLANK(C71:G71)=4,SUM(C71:F71)*B71,"veuillez entrer une valeur")</f>
        <v>1</v>
      </c>
      <c r="I71" s="293"/>
      <c r="J71" s="293"/>
      <c r="K71" s="293"/>
      <c r="L71" s="286"/>
      <c r="M71" s="286"/>
      <c r="N71" s="286"/>
      <c r="O71" s="286"/>
      <c r="P71" s="286"/>
      <c r="Q71" s="286"/>
    </row>
    <row r="72" spans="1:17" ht="132" thickBot="1" x14ac:dyDescent="0.3">
      <c r="A72" s="199" t="s">
        <v>145</v>
      </c>
      <c r="B72" s="200">
        <v>1</v>
      </c>
      <c r="C72" s="257"/>
      <c r="D72" s="257">
        <v>2</v>
      </c>
      <c r="E72" s="257"/>
      <c r="F72" s="257"/>
      <c r="G72" s="258"/>
      <c r="H72" s="232">
        <f>IF(COUNTBLANK(C72:G72)=4,SUM(C72:F72)*B72,"veuillez entrer une valeur")</f>
        <v>2</v>
      </c>
      <c r="I72" s="293"/>
      <c r="J72" s="293"/>
      <c r="K72" s="293"/>
      <c r="L72" s="286"/>
      <c r="M72" s="286"/>
      <c r="N72" s="286"/>
      <c r="O72" s="286"/>
      <c r="P72" s="286"/>
      <c r="Q72" s="286"/>
    </row>
    <row r="73" spans="1:17" ht="19.5" thickBot="1" x14ac:dyDescent="0.3">
      <c r="A73" s="206" t="s">
        <v>50</v>
      </c>
      <c r="B73" s="180">
        <f>3*B69-IF(G70="x",3*B70,0)-IF(G71="x",3*B71,0)-IF(G72="x",3*B72,0)</f>
        <v>12</v>
      </c>
      <c r="C73" s="203"/>
      <c r="D73" s="203"/>
      <c r="E73" s="207"/>
      <c r="F73" s="208" t="s">
        <v>25</v>
      </c>
      <c r="G73" s="205"/>
      <c r="H73" s="228">
        <f>SUM(H70:H72)</f>
        <v>7</v>
      </c>
      <c r="I73" s="293"/>
      <c r="J73" s="293"/>
      <c r="K73" s="293"/>
      <c r="L73" s="286"/>
      <c r="M73" s="286"/>
      <c r="N73" s="286"/>
      <c r="O73" s="286"/>
      <c r="P73" s="286"/>
      <c r="Q73" s="286"/>
    </row>
    <row r="74" spans="1:17" ht="19.5" thickBot="1" x14ac:dyDescent="0.3">
      <c r="A74" s="296"/>
      <c r="B74" s="296"/>
      <c r="C74" s="296"/>
      <c r="D74" s="296"/>
      <c r="E74" s="296"/>
      <c r="F74" s="296"/>
      <c r="G74" s="296"/>
      <c r="H74" s="296"/>
      <c r="I74" s="293"/>
      <c r="J74" s="293"/>
      <c r="K74" s="293"/>
      <c r="L74" s="286"/>
      <c r="M74" s="286"/>
      <c r="N74" s="286"/>
      <c r="O74" s="286"/>
      <c r="P74" s="286"/>
      <c r="Q74" s="286"/>
    </row>
    <row r="75" spans="1:17" ht="37.5" x14ac:dyDescent="0.25">
      <c r="A75" s="225" t="s">
        <v>52</v>
      </c>
      <c r="B75" s="243">
        <f>SUM(B59+B66+B73)</f>
        <v>51</v>
      </c>
      <c r="C75" s="226">
        <f>SUM(H73+H66+H59)</f>
        <v>40</v>
      </c>
      <c r="D75" s="296"/>
      <c r="E75" s="296"/>
      <c r="F75" s="296"/>
      <c r="G75" s="296"/>
      <c r="H75" s="296"/>
      <c r="I75" s="293"/>
      <c r="J75" s="293"/>
      <c r="K75" s="293"/>
      <c r="L75" s="286"/>
      <c r="M75" s="286"/>
      <c r="N75" s="286"/>
      <c r="O75" s="286"/>
      <c r="P75" s="286"/>
      <c r="Q75" s="286"/>
    </row>
    <row r="76" spans="1:17" ht="19.5" thickBot="1" x14ac:dyDescent="0.3">
      <c r="A76" s="476" t="s">
        <v>60</v>
      </c>
      <c r="B76" s="477"/>
      <c r="C76" s="227">
        <f>(C75/B75)*20</f>
        <v>15.686274509803921</v>
      </c>
      <c r="D76" s="296"/>
      <c r="E76" s="296"/>
      <c r="F76" s="296"/>
      <c r="G76" s="296"/>
      <c r="H76" s="296"/>
      <c r="I76" s="293"/>
      <c r="J76" s="293"/>
      <c r="K76" s="293"/>
      <c r="L76" s="286"/>
      <c r="M76" s="286"/>
      <c r="N76" s="286"/>
      <c r="O76" s="286"/>
      <c r="P76" s="286"/>
      <c r="Q76" s="286"/>
    </row>
    <row r="77" spans="1:17" ht="18.75" x14ac:dyDescent="0.25">
      <c r="A77" s="294"/>
      <c r="B77" s="300"/>
      <c r="C77" s="296"/>
      <c r="D77" s="296"/>
      <c r="E77" s="296"/>
      <c r="F77" s="296"/>
      <c r="G77" s="296"/>
      <c r="H77" s="296"/>
      <c r="I77" s="293"/>
      <c r="J77" s="293"/>
      <c r="K77" s="293"/>
      <c r="L77" s="286"/>
      <c r="M77" s="286"/>
      <c r="N77" s="286"/>
      <c r="O77" s="286"/>
      <c r="P77" s="286"/>
      <c r="Q77" s="286"/>
    </row>
    <row r="78" spans="1:17" x14ac:dyDescent="0.25">
      <c r="A78" s="286"/>
      <c r="B78" s="286"/>
      <c r="C78" s="286"/>
      <c r="D78" s="286"/>
      <c r="E78" s="286"/>
      <c r="F78" s="286"/>
      <c r="G78" s="286"/>
      <c r="H78" s="286"/>
      <c r="I78" s="286"/>
      <c r="J78" s="286"/>
      <c r="K78" s="286"/>
      <c r="L78" s="286"/>
      <c r="M78" s="286"/>
      <c r="N78" s="286"/>
      <c r="O78" s="286"/>
      <c r="P78" s="286"/>
      <c r="Q78" s="286"/>
    </row>
    <row r="79" spans="1:17" ht="26.25" x14ac:dyDescent="0.25">
      <c r="A79" s="287" t="s">
        <v>63</v>
      </c>
      <c r="B79" s="293"/>
      <c r="C79" s="293"/>
      <c r="D79" s="293"/>
      <c r="E79" s="293"/>
      <c r="F79" s="293"/>
      <c r="G79" s="293"/>
      <c r="H79" s="293"/>
      <c r="I79" s="293"/>
      <c r="J79" s="293"/>
      <c r="K79" s="293"/>
      <c r="L79" s="286"/>
      <c r="M79" s="286"/>
      <c r="N79" s="286"/>
      <c r="O79" s="286"/>
      <c r="P79" s="286"/>
      <c r="Q79" s="286"/>
    </row>
    <row r="80" spans="1:17" ht="15.75" thickBot="1" x14ac:dyDescent="0.3">
      <c r="A80" s="293"/>
      <c r="B80" s="293"/>
      <c r="C80" s="293"/>
      <c r="D80" s="293"/>
      <c r="E80" s="293"/>
      <c r="F80" s="293"/>
      <c r="G80" s="293"/>
      <c r="H80" s="293"/>
      <c r="I80" s="293"/>
      <c r="J80" s="293"/>
      <c r="K80" s="293"/>
      <c r="L80" s="286"/>
      <c r="M80" s="286"/>
      <c r="N80" s="286"/>
      <c r="O80" s="286"/>
      <c r="P80" s="286"/>
      <c r="Q80" s="286"/>
    </row>
    <row r="81" spans="1:17" ht="19.5" thickBot="1" x14ac:dyDescent="0.3">
      <c r="A81" s="301"/>
      <c r="B81" s="464" t="s">
        <v>65</v>
      </c>
      <c r="C81" s="465"/>
      <c r="D81" s="466"/>
      <c r="E81" s="464" t="s">
        <v>67</v>
      </c>
      <c r="F81" s="465"/>
      <c r="G81" s="466"/>
      <c r="H81" s="464" t="s">
        <v>68</v>
      </c>
      <c r="I81" s="465"/>
      <c r="J81" s="466"/>
      <c r="K81" s="464" t="s">
        <v>69</v>
      </c>
      <c r="L81" s="465"/>
      <c r="M81" s="466"/>
      <c r="N81" s="464" t="s">
        <v>70</v>
      </c>
      <c r="O81" s="465"/>
      <c r="P81" s="466"/>
      <c r="Q81" s="286"/>
    </row>
    <row r="82" spans="1:17" ht="18.75" x14ac:dyDescent="0.25">
      <c r="A82" s="240" t="s">
        <v>64</v>
      </c>
      <c r="B82" s="454">
        <v>44407</v>
      </c>
      <c r="C82" s="452"/>
      <c r="D82" s="453"/>
      <c r="E82" s="470">
        <f>DATE(YEAR(B83)+1,MONTH(B83),DAY(B83))</f>
        <v>44772</v>
      </c>
      <c r="F82" s="471"/>
      <c r="G82" s="472"/>
      <c r="H82" s="470">
        <f>DATE(YEAR(B83)+2,MONTH(B83),DAY(B83))</f>
        <v>45137</v>
      </c>
      <c r="I82" s="471"/>
      <c r="J82" s="472"/>
      <c r="K82" s="470">
        <f>DATE(YEAR(B83)+3,MONTH(B83),DAY(B83))</f>
        <v>45503</v>
      </c>
      <c r="L82" s="471"/>
      <c r="M82" s="472"/>
      <c r="N82" s="470">
        <f>DATE(YEAR(B83)+4,MONTH(B83),DAY(B83))</f>
        <v>45868</v>
      </c>
      <c r="O82" s="471"/>
      <c r="P82" s="472"/>
      <c r="Q82" s="286"/>
    </row>
    <row r="83" spans="1:17" ht="18.75" x14ac:dyDescent="0.25">
      <c r="A83" s="242" t="s">
        <v>26</v>
      </c>
      <c r="B83" s="454">
        <v>44407</v>
      </c>
      <c r="C83" s="452"/>
      <c r="D83" s="453"/>
      <c r="E83" s="454">
        <v>44772</v>
      </c>
      <c r="F83" s="452"/>
      <c r="G83" s="453"/>
      <c r="H83" s="451"/>
      <c r="I83" s="452"/>
      <c r="J83" s="453"/>
      <c r="K83" s="451"/>
      <c r="L83" s="452"/>
      <c r="M83" s="453"/>
      <c r="N83" s="451"/>
      <c r="O83" s="452"/>
      <c r="P83" s="453"/>
      <c r="Q83" s="286"/>
    </row>
    <row r="84" spans="1:17" ht="18.75" x14ac:dyDescent="0.25">
      <c r="A84" s="241" t="s">
        <v>27</v>
      </c>
      <c r="B84" s="458">
        <v>14.9</v>
      </c>
      <c r="C84" s="459"/>
      <c r="D84" s="460"/>
      <c r="E84" s="461">
        <f>C76</f>
        <v>15.686274509803921</v>
      </c>
      <c r="F84" s="462"/>
      <c r="G84" s="463"/>
      <c r="H84" s="451"/>
      <c r="I84" s="452"/>
      <c r="J84" s="453"/>
      <c r="K84" s="451"/>
      <c r="L84" s="452"/>
      <c r="M84" s="453"/>
      <c r="N84" s="451"/>
      <c r="O84" s="452"/>
      <c r="P84" s="453"/>
      <c r="Q84" s="286"/>
    </row>
    <row r="85" spans="1:17" ht="37.5" x14ac:dyDescent="0.25">
      <c r="A85" s="242" t="s">
        <v>43</v>
      </c>
      <c r="B85" s="451"/>
      <c r="C85" s="452"/>
      <c r="D85" s="453"/>
      <c r="E85" s="451"/>
      <c r="F85" s="452"/>
      <c r="G85" s="453"/>
      <c r="H85" s="512"/>
      <c r="I85" s="513"/>
      <c r="J85" s="514"/>
      <c r="K85" s="451"/>
      <c r="L85" s="452"/>
      <c r="M85" s="453"/>
      <c r="N85" s="451"/>
      <c r="O85" s="452"/>
      <c r="P85" s="453"/>
      <c r="Q85" s="286"/>
    </row>
    <row r="86" spans="1:17" ht="23.25" x14ac:dyDescent="0.25">
      <c r="A86" s="304"/>
      <c r="B86" s="293"/>
      <c r="C86" s="293"/>
      <c r="D86" s="293"/>
      <c r="E86" s="293"/>
      <c r="F86" s="293"/>
      <c r="G86" s="293"/>
      <c r="H86" s="293"/>
      <c r="I86" s="293"/>
      <c r="J86" s="293"/>
      <c r="K86" s="293"/>
      <c r="L86" s="286"/>
      <c r="M86" s="286"/>
      <c r="N86" s="286"/>
      <c r="O86" s="286"/>
      <c r="P86" s="286"/>
      <c r="Q86" s="286"/>
    </row>
  </sheetData>
  <mergeCells count="56">
    <mergeCell ref="B13:H13"/>
    <mergeCell ref="B3:H3"/>
    <mergeCell ref="B5:D5"/>
    <mergeCell ref="F5:H5"/>
    <mergeCell ref="A8:B8"/>
    <mergeCell ref="E8:H9"/>
    <mergeCell ref="A9:B9"/>
    <mergeCell ref="A27:C27"/>
    <mergeCell ref="D27:F27"/>
    <mergeCell ref="B20:D20"/>
    <mergeCell ref="D12:E12"/>
    <mergeCell ref="G12:H12"/>
    <mergeCell ref="B14:H14"/>
    <mergeCell ref="F17:H17"/>
    <mergeCell ref="F18:H18"/>
    <mergeCell ref="B19:D19"/>
    <mergeCell ref="F19:H19"/>
    <mergeCell ref="B17:D17"/>
    <mergeCell ref="F20:H20"/>
    <mergeCell ref="A25:C25"/>
    <mergeCell ref="D25:F25"/>
    <mergeCell ref="A26:C26"/>
    <mergeCell ref="D26:F26"/>
    <mergeCell ref="A28:C28"/>
    <mergeCell ref="D28:F28"/>
    <mergeCell ref="A29:C29"/>
    <mergeCell ref="D29:F29"/>
    <mergeCell ref="A30:C30"/>
    <mergeCell ref="D30:F30"/>
    <mergeCell ref="A43:H43"/>
    <mergeCell ref="A76:B76"/>
    <mergeCell ref="B81:D81"/>
    <mergeCell ref="E81:G81"/>
    <mergeCell ref="H81:J81"/>
    <mergeCell ref="N81:P81"/>
    <mergeCell ref="B82:D82"/>
    <mergeCell ref="E82:G82"/>
    <mergeCell ref="H82:J82"/>
    <mergeCell ref="K82:M82"/>
    <mergeCell ref="N82:P82"/>
    <mergeCell ref="K81:M81"/>
    <mergeCell ref="B84:D84"/>
    <mergeCell ref="E84:G84"/>
    <mergeCell ref="H84:J84"/>
    <mergeCell ref="K84:M84"/>
    <mergeCell ref="N84:P84"/>
    <mergeCell ref="B83:D83"/>
    <mergeCell ref="E83:G83"/>
    <mergeCell ref="H83:J83"/>
    <mergeCell ref="K83:M83"/>
    <mergeCell ref="N83:P83"/>
    <mergeCell ref="B85:D85"/>
    <mergeCell ref="E85:G85"/>
    <mergeCell ref="H85:J85"/>
    <mergeCell ref="K85:M85"/>
    <mergeCell ref="N85:P85"/>
  </mergeCells>
  <conditionalFormatting sqref="H57:H58 H63:H65 H70:H72">
    <cfRule type="cellIs" dxfId="56" priority="5" operator="equal">
      <formula>"veuillez entrer une valeur"</formula>
    </cfRule>
  </conditionalFormatting>
  <conditionalFormatting sqref="B83:D83">
    <cfRule type="cellIs" dxfId="55" priority="2" operator="equal">
      <formula>"veuillez saisir ici une date"</formula>
    </cfRule>
  </conditionalFormatting>
  <conditionalFormatting sqref="B82:D82">
    <cfRule type="cellIs" dxfId="54" priority="1" operator="equal">
      <formula>"veuillez saisir ici une date"</formula>
    </cfRule>
  </conditionalFormatting>
  <dataValidations count="1">
    <dataValidation type="list" allowBlank="1" showInputMessage="1" showErrorMessage="1" sqref="B6:D6">
      <formula1>"Fournisseur,Prestataire de Service"</formula1>
    </dataValidation>
  </dataValidations>
  <hyperlinks>
    <hyperlink ref="B20" r:id="rId1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87"/>
  <sheetViews>
    <sheetView topLeftCell="A72" zoomScale="60" zoomScaleNormal="60" zoomScalePageLayoutView="27" workbookViewId="0">
      <selection activeCell="L15" sqref="L15"/>
    </sheetView>
  </sheetViews>
  <sheetFormatPr baseColWidth="10" defaultColWidth="11.42578125" defaultRowHeight="15" x14ac:dyDescent="0.25"/>
  <cols>
    <col min="1" max="1" width="6.28515625" style="286" customWidth="1"/>
    <col min="2" max="2" width="25.85546875" style="286" customWidth="1"/>
    <col min="3" max="3" width="17.5703125" style="286" customWidth="1"/>
    <col min="4" max="4" width="20.42578125" style="286" customWidth="1"/>
    <col min="5" max="5" width="17.7109375" style="286" customWidth="1"/>
    <col min="6" max="6" width="20.7109375" style="286" customWidth="1"/>
    <col min="7" max="8" width="18" style="286" customWidth="1"/>
    <col min="9" max="9" width="16.85546875" style="286" customWidth="1"/>
    <col min="10" max="10" width="17.42578125" style="286" customWidth="1"/>
    <col min="11" max="11" width="17.7109375" style="286" customWidth="1"/>
    <col min="12" max="12" width="17" style="286" customWidth="1"/>
    <col min="13" max="13" width="11.42578125" style="286"/>
    <col min="14" max="14" width="13.7109375" style="286" customWidth="1"/>
    <col min="15" max="15" width="15.85546875" style="286" customWidth="1"/>
    <col min="16" max="16" width="14.7109375" style="286" customWidth="1"/>
    <col min="17" max="17" width="16.7109375" style="286" customWidth="1"/>
    <col min="18" max="16384" width="11.42578125" style="286"/>
  </cols>
  <sheetData>
    <row r="2" spans="2:10" ht="24" customHeight="1" x14ac:dyDescent="0.25">
      <c r="B2" s="287" t="s">
        <v>37</v>
      </c>
      <c r="C2" s="288"/>
      <c r="D2" s="288"/>
      <c r="E2" s="288"/>
    </row>
    <row r="3" spans="2:10" ht="15.75" thickBot="1" x14ac:dyDescent="0.3">
      <c r="B3" s="289"/>
      <c r="C3" s="288"/>
      <c r="D3" s="288"/>
      <c r="E3" s="288"/>
    </row>
    <row r="4" spans="2:10" ht="31.9" customHeight="1" thickBot="1" x14ac:dyDescent="0.3">
      <c r="B4" s="244" t="s">
        <v>1</v>
      </c>
      <c r="C4" s="495" t="s">
        <v>416</v>
      </c>
      <c r="D4" s="496"/>
      <c r="E4" s="496"/>
      <c r="F4" s="496"/>
      <c r="G4" s="496"/>
      <c r="H4" s="496"/>
      <c r="I4" s="497"/>
      <c r="J4" s="270"/>
    </row>
    <row r="5" spans="2:10" ht="15.75" thickBot="1" x14ac:dyDescent="0.3"/>
    <row r="6" spans="2:10" ht="52.15" customHeight="1" thickBot="1" x14ac:dyDescent="0.3">
      <c r="B6" s="244" t="s">
        <v>66</v>
      </c>
      <c r="C6" s="498"/>
      <c r="D6" s="499"/>
      <c r="E6" s="500"/>
      <c r="F6" s="285" t="s">
        <v>71</v>
      </c>
      <c r="G6" s="498">
        <v>44553</v>
      </c>
      <c r="H6" s="499"/>
      <c r="I6" s="500"/>
    </row>
    <row r="7" spans="2:10" ht="19.5" thickBot="1" x14ac:dyDescent="0.3">
      <c r="B7" s="290"/>
      <c r="C7" s="290"/>
      <c r="D7" s="290"/>
      <c r="E7" s="290"/>
      <c r="J7" s="288"/>
    </row>
    <row r="8" spans="2:10" ht="28.15" customHeight="1" thickBot="1" x14ac:dyDescent="0.3">
      <c r="B8" s="184" t="s">
        <v>28</v>
      </c>
      <c r="C8" s="185"/>
      <c r="D8" s="186"/>
      <c r="F8" s="184" t="s">
        <v>0</v>
      </c>
      <c r="G8" s="185"/>
      <c r="H8" s="185"/>
      <c r="I8" s="186"/>
      <c r="J8" s="302"/>
    </row>
    <row r="9" spans="2:10" ht="18.75" x14ac:dyDescent="0.25">
      <c r="B9" s="501" t="s">
        <v>29</v>
      </c>
      <c r="C9" s="502"/>
      <c r="D9" s="182" t="s">
        <v>78</v>
      </c>
      <c r="E9" s="291"/>
      <c r="F9" s="503" t="s">
        <v>384</v>
      </c>
      <c r="G9" s="493"/>
      <c r="H9" s="493"/>
      <c r="I9" s="494"/>
      <c r="J9" s="303"/>
    </row>
    <row r="10" spans="2:10" ht="19.5" thickBot="1" x14ac:dyDescent="0.3">
      <c r="B10" s="505" t="s">
        <v>30</v>
      </c>
      <c r="C10" s="506"/>
      <c r="D10" s="259"/>
      <c r="E10" s="291"/>
      <c r="F10" s="504"/>
      <c r="G10" s="486"/>
      <c r="H10" s="486"/>
      <c r="I10" s="487"/>
      <c r="J10" s="303"/>
    </row>
    <row r="11" spans="2:10" ht="15.75" thickBot="1" x14ac:dyDescent="0.3">
      <c r="B11" s="288"/>
      <c r="C11" s="288"/>
      <c r="D11" s="288"/>
      <c r="E11" s="288"/>
      <c r="F11" s="288"/>
      <c r="J11" s="288"/>
    </row>
    <row r="12" spans="2:10" ht="24.6" customHeight="1" thickBot="1" x14ac:dyDescent="0.3">
      <c r="B12" s="184" t="s">
        <v>44</v>
      </c>
      <c r="C12" s="185"/>
      <c r="D12" s="185"/>
      <c r="E12" s="185"/>
      <c r="F12" s="185"/>
      <c r="G12" s="185"/>
      <c r="H12" s="185"/>
      <c r="I12" s="186"/>
      <c r="J12" s="302"/>
    </row>
    <row r="13" spans="2:10" ht="18.75" x14ac:dyDescent="0.25">
      <c r="B13" s="411" t="s">
        <v>31</v>
      </c>
      <c r="C13" s="183" t="s">
        <v>405</v>
      </c>
      <c r="D13" s="412" t="s">
        <v>32</v>
      </c>
      <c r="E13" s="488" t="s">
        <v>403</v>
      </c>
      <c r="F13" s="489"/>
      <c r="G13" s="412" t="s">
        <v>33</v>
      </c>
      <c r="H13" s="488" t="s">
        <v>402</v>
      </c>
      <c r="I13" s="472"/>
      <c r="J13" s="270"/>
    </row>
    <row r="14" spans="2:10" ht="18.75" x14ac:dyDescent="0.25">
      <c r="B14" s="187" t="s">
        <v>34</v>
      </c>
      <c r="C14" s="490" t="s">
        <v>382</v>
      </c>
      <c r="D14" s="452"/>
      <c r="E14" s="452"/>
      <c r="F14" s="452"/>
      <c r="G14" s="452"/>
      <c r="H14" s="452"/>
      <c r="I14" s="453"/>
      <c r="J14" s="270"/>
    </row>
    <row r="15" spans="2:10" ht="19.5" thickBot="1" x14ac:dyDescent="0.3">
      <c r="B15" s="418" t="s">
        <v>35</v>
      </c>
      <c r="C15" s="515" t="s">
        <v>383</v>
      </c>
      <c r="D15" s="564"/>
      <c r="E15" s="564"/>
      <c r="F15" s="564"/>
      <c r="G15" s="564"/>
      <c r="H15" s="564"/>
      <c r="I15" s="565"/>
      <c r="J15" s="270"/>
    </row>
    <row r="16" spans="2:10" ht="19.5" thickBot="1" x14ac:dyDescent="0.3">
      <c r="B16" s="292"/>
      <c r="C16" s="290"/>
      <c r="D16" s="290"/>
      <c r="E16" s="290"/>
      <c r="F16" s="290"/>
      <c r="G16" s="290"/>
      <c r="H16" s="290"/>
      <c r="I16" s="290"/>
      <c r="J16" s="288"/>
    </row>
    <row r="17" spans="2:12" ht="24" customHeight="1" thickBot="1" x14ac:dyDescent="0.3">
      <c r="B17" s="262" t="s">
        <v>89</v>
      </c>
      <c r="C17" s="263"/>
      <c r="D17" s="263"/>
      <c r="E17" s="147"/>
      <c r="F17" s="184" t="s">
        <v>36</v>
      </c>
      <c r="G17" s="185"/>
      <c r="H17" s="185"/>
      <c r="I17" s="186"/>
      <c r="J17" s="302"/>
    </row>
    <row r="18" spans="2:12" ht="18.75" x14ac:dyDescent="0.25">
      <c r="B18" s="188" t="s">
        <v>38</v>
      </c>
      <c r="C18" s="492"/>
      <c r="D18" s="493"/>
      <c r="E18" s="494"/>
      <c r="F18" s="260" t="s">
        <v>38</v>
      </c>
      <c r="G18" s="492"/>
      <c r="H18" s="493"/>
      <c r="I18" s="494"/>
      <c r="J18" s="288"/>
    </row>
    <row r="19" spans="2:12" ht="18.75" x14ac:dyDescent="0.25">
      <c r="B19" s="189" t="s">
        <v>41</v>
      </c>
      <c r="C19" s="481"/>
      <c r="D19" s="482"/>
      <c r="E19" s="483"/>
      <c r="F19" s="260" t="s">
        <v>41</v>
      </c>
      <c r="G19" s="481"/>
      <c r="H19" s="482"/>
      <c r="I19" s="483"/>
      <c r="J19" s="288"/>
    </row>
    <row r="20" spans="2:12" ht="18.75" x14ac:dyDescent="0.25">
      <c r="B20" s="189" t="s">
        <v>39</v>
      </c>
      <c r="C20" s="544">
        <v>221338223020</v>
      </c>
      <c r="D20" s="545"/>
      <c r="E20" s="546"/>
      <c r="F20" s="260" t="s">
        <v>39</v>
      </c>
      <c r="G20" s="481"/>
      <c r="H20" s="482"/>
      <c r="I20" s="483"/>
      <c r="J20" s="288"/>
    </row>
    <row r="21" spans="2:12" ht="19.5" thickBot="1" x14ac:dyDescent="0.3">
      <c r="B21" s="305" t="s">
        <v>40</v>
      </c>
      <c r="C21" s="566" t="s">
        <v>404</v>
      </c>
      <c r="D21" s="549"/>
      <c r="E21" s="550"/>
      <c r="F21" s="261" t="s">
        <v>40</v>
      </c>
      <c r="G21" s="509"/>
      <c r="H21" s="486"/>
      <c r="I21" s="487"/>
      <c r="J21" s="288"/>
    </row>
    <row r="22" spans="2:12" x14ac:dyDescent="0.25">
      <c r="B22" s="293"/>
      <c r="C22" s="293"/>
      <c r="D22" s="293"/>
      <c r="E22" s="293"/>
      <c r="F22" s="293"/>
      <c r="G22" s="293"/>
      <c r="H22" s="293"/>
      <c r="I22" s="293"/>
      <c r="J22" s="293"/>
      <c r="K22" s="293"/>
      <c r="L22" s="293"/>
    </row>
    <row r="23" spans="2:12" ht="26.25" x14ac:dyDescent="0.25">
      <c r="B23" s="287" t="s">
        <v>62</v>
      </c>
      <c r="C23" s="293"/>
      <c r="D23" s="293"/>
      <c r="E23" s="293"/>
      <c r="F23" s="293"/>
      <c r="G23" s="293"/>
      <c r="I23" s="293"/>
      <c r="J23" s="293"/>
      <c r="K23" s="293"/>
      <c r="L23" s="293"/>
    </row>
    <row r="24" spans="2:12" ht="15.75" thickBot="1" x14ac:dyDescent="0.3"/>
    <row r="25" spans="2:12" ht="18.75" x14ac:dyDescent="0.25">
      <c r="B25" s="209" t="s">
        <v>48</v>
      </c>
      <c r="C25" s="210"/>
      <c r="D25" s="211"/>
      <c r="E25" s="238" t="s">
        <v>47</v>
      </c>
      <c r="F25" s="210"/>
      <c r="G25" s="211"/>
      <c r="I25" s="294"/>
    </row>
    <row r="26" spans="2:12" ht="18.75" x14ac:dyDescent="0.25">
      <c r="B26" s="451"/>
      <c r="C26" s="452"/>
      <c r="D26" s="453"/>
      <c r="E26" s="451"/>
      <c r="F26" s="452"/>
      <c r="G26" s="453"/>
      <c r="I26" s="294"/>
    </row>
    <row r="27" spans="2:12" ht="18.75" x14ac:dyDescent="0.25">
      <c r="B27" s="451"/>
      <c r="C27" s="452"/>
      <c r="D27" s="453"/>
      <c r="E27" s="451"/>
      <c r="F27" s="452"/>
      <c r="G27" s="453"/>
      <c r="I27" s="295"/>
    </row>
    <row r="28" spans="2:12" ht="18.75" x14ac:dyDescent="0.25">
      <c r="B28" s="451"/>
      <c r="C28" s="452"/>
      <c r="D28" s="453"/>
      <c r="E28" s="451"/>
      <c r="F28" s="452"/>
      <c r="G28" s="453"/>
      <c r="I28" s="294"/>
    </row>
    <row r="29" spans="2:12" ht="18.75" x14ac:dyDescent="0.25">
      <c r="B29" s="451"/>
      <c r="C29" s="452"/>
      <c r="D29" s="453"/>
      <c r="E29" s="451"/>
      <c r="F29" s="452"/>
      <c r="G29" s="453"/>
      <c r="I29" s="294"/>
    </row>
    <row r="30" spans="2:12" ht="18.75" x14ac:dyDescent="0.25">
      <c r="B30" s="451"/>
      <c r="C30" s="452"/>
      <c r="D30" s="453"/>
      <c r="E30" s="451"/>
      <c r="F30" s="452"/>
      <c r="G30" s="453"/>
      <c r="I30" s="294"/>
    </row>
    <row r="31" spans="2:12" ht="19.5" thickBot="1" x14ac:dyDescent="0.3">
      <c r="B31" s="478"/>
      <c r="C31" s="479"/>
      <c r="D31" s="480"/>
      <c r="E31" s="478"/>
      <c r="F31" s="479"/>
      <c r="G31" s="480"/>
      <c r="I31" s="294"/>
    </row>
    <row r="32" spans="2:12" ht="19.5" thickBot="1" x14ac:dyDescent="0.3">
      <c r="B32" s="294"/>
      <c r="C32" s="294"/>
      <c r="D32" s="294"/>
      <c r="E32" s="294"/>
      <c r="F32" s="294"/>
      <c r="G32" s="294"/>
      <c r="I32" s="294"/>
    </row>
    <row r="33" spans="2:12" ht="19.5" thickBot="1" x14ac:dyDescent="0.3">
      <c r="B33" s="184" t="s">
        <v>49</v>
      </c>
      <c r="C33" s="212"/>
      <c r="D33" s="212"/>
      <c r="E33" s="212"/>
      <c r="F33" s="212"/>
      <c r="G33" s="213"/>
      <c r="I33" s="294"/>
    </row>
    <row r="34" spans="2:12" ht="18.75" x14ac:dyDescent="0.25">
      <c r="B34" s="265"/>
      <c r="C34" s="413"/>
      <c r="D34" s="413"/>
      <c r="E34" s="413"/>
      <c r="F34" s="413"/>
      <c r="G34" s="414"/>
      <c r="I34" s="294"/>
    </row>
    <row r="35" spans="2:12" ht="18.75" x14ac:dyDescent="0.25">
      <c r="B35" s="239"/>
      <c r="C35" s="419"/>
      <c r="D35" s="419"/>
      <c r="E35" s="419"/>
      <c r="F35" s="419"/>
      <c r="G35" s="420"/>
      <c r="I35" s="294"/>
    </row>
    <row r="36" spans="2:12" ht="18.75" x14ac:dyDescent="0.25">
      <c r="B36" s="239"/>
      <c r="C36" s="419"/>
      <c r="D36" s="419"/>
      <c r="E36" s="419"/>
      <c r="F36" s="419"/>
      <c r="G36" s="420"/>
      <c r="I36" s="294"/>
    </row>
    <row r="37" spans="2:12" ht="18.75" x14ac:dyDescent="0.25">
      <c r="B37" s="239"/>
      <c r="C37" s="419"/>
      <c r="D37" s="419"/>
      <c r="E37" s="419"/>
      <c r="F37" s="419"/>
      <c r="G37" s="420"/>
      <c r="I37" s="294"/>
    </row>
    <row r="38" spans="2:12" ht="19.5" thickBot="1" x14ac:dyDescent="0.3">
      <c r="B38" s="415"/>
      <c r="C38" s="416"/>
      <c r="D38" s="416"/>
      <c r="E38" s="416"/>
      <c r="F38" s="416"/>
      <c r="G38" s="417"/>
      <c r="I38" s="294"/>
    </row>
    <row r="39" spans="2:12" ht="18.75" x14ac:dyDescent="0.25">
      <c r="B39" s="294"/>
      <c r="C39" s="294"/>
      <c r="D39" s="294"/>
      <c r="E39" s="294"/>
      <c r="F39" s="294"/>
      <c r="G39" s="294"/>
      <c r="I39" s="294"/>
    </row>
    <row r="40" spans="2:12" ht="21" customHeight="1" x14ac:dyDescent="0.25">
      <c r="B40" s="287" t="s">
        <v>61</v>
      </c>
      <c r="C40" s="293"/>
      <c r="D40" s="293"/>
      <c r="E40" s="293"/>
      <c r="F40" s="293"/>
      <c r="G40" s="293"/>
      <c r="H40" s="293"/>
      <c r="I40" s="293"/>
      <c r="J40" s="293"/>
      <c r="K40" s="293"/>
      <c r="L40" s="293"/>
    </row>
    <row r="41" spans="2:12" ht="21" customHeight="1" x14ac:dyDescent="0.25">
      <c r="B41" s="297"/>
      <c r="C41" s="293"/>
      <c r="D41" s="293"/>
      <c r="E41" s="293"/>
      <c r="F41" s="293"/>
      <c r="G41" s="293"/>
      <c r="H41" s="293"/>
      <c r="I41" s="293"/>
      <c r="J41" s="293"/>
      <c r="K41" s="293"/>
      <c r="L41" s="293"/>
    </row>
    <row r="42" spans="2:12" ht="23.25" x14ac:dyDescent="0.25">
      <c r="B42" s="298" t="s">
        <v>57</v>
      </c>
      <c r="C42" s="296"/>
      <c r="D42" s="296"/>
      <c r="E42" s="296"/>
      <c r="F42" s="296"/>
      <c r="G42" s="296"/>
      <c r="H42" s="296"/>
      <c r="I42" s="293"/>
      <c r="J42" s="293"/>
      <c r="K42" s="293"/>
      <c r="L42" s="293"/>
    </row>
    <row r="43" spans="2:12" ht="19.5" thickBot="1" x14ac:dyDescent="0.3">
      <c r="B43" s="290"/>
      <c r="C43" s="296"/>
      <c r="D43" s="296"/>
      <c r="E43" s="296"/>
      <c r="F43" s="296"/>
      <c r="G43" s="296"/>
      <c r="H43" s="296"/>
      <c r="I43" s="293"/>
      <c r="J43" s="293"/>
      <c r="K43" s="293"/>
      <c r="L43" s="293"/>
    </row>
    <row r="44" spans="2:12" ht="19.5" thickBot="1" x14ac:dyDescent="0.3">
      <c r="B44" s="473" t="s">
        <v>58</v>
      </c>
      <c r="C44" s="474"/>
      <c r="D44" s="474"/>
      <c r="E44" s="474"/>
      <c r="F44" s="474"/>
      <c r="G44" s="474"/>
      <c r="H44" s="474"/>
      <c r="I44" s="475"/>
      <c r="J44" s="293"/>
      <c r="K44" s="293"/>
      <c r="L44" s="293"/>
    </row>
    <row r="45" spans="2:12" ht="14.45" customHeight="1" x14ac:dyDescent="0.25">
      <c r="B45" s="266"/>
      <c r="C45" s="267"/>
      <c r="D45" s="267"/>
      <c r="E45" s="267"/>
      <c r="F45" s="267"/>
      <c r="G45" s="267"/>
      <c r="H45" s="267"/>
      <c r="I45" s="268"/>
      <c r="J45" s="293"/>
      <c r="K45" s="293"/>
      <c r="L45" s="293"/>
    </row>
    <row r="46" spans="2:12" ht="14.45" customHeight="1" x14ac:dyDescent="0.25">
      <c r="B46" s="269"/>
      <c r="C46" s="270"/>
      <c r="D46" s="270"/>
      <c r="E46" s="270"/>
      <c r="F46" s="270"/>
      <c r="G46" s="270"/>
      <c r="H46" s="270"/>
      <c r="I46" s="271"/>
      <c r="J46" s="293"/>
      <c r="K46" s="293"/>
      <c r="L46" s="293"/>
    </row>
    <row r="47" spans="2:12" ht="14.45" customHeight="1" x14ac:dyDescent="0.25">
      <c r="B47" s="269"/>
      <c r="C47" s="270"/>
      <c r="D47" s="270"/>
      <c r="E47" s="270"/>
      <c r="F47" s="270"/>
      <c r="G47" s="270"/>
      <c r="H47" s="270"/>
      <c r="I47" s="271"/>
      <c r="J47" s="293"/>
      <c r="K47" s="293"/>
      <c r="L47" s="293"/>
    </row>
    <row r="48" spans="2:12" ht="14.45" customHeight="1" x14ac:dyDescent="0.25">
      <c r="B48" s="269"/>
      <c r="C48" s="270"/>
      <c r="D48" s="270"/>
      <c r="E48" s="270"/>
      <c r="F48" s="270"/>
      <c r="G48" s="270"/>
      <c r="H48" s="270"/>
      <c r="I48" s="271"/>
      <c r="J48" s="293"/>
      <c r="K48" s="293"/>
      <c r="L48" s="293"/>
    </row>
    <row r="49" spans="2:12" ht="21" customHeight="1" thickBot="1" x14ac:dyDescent="0.3">
      <c r="B49" s="272"/>
      <c r="C49" s="273"/>
      <c r="D49" s="273"/>
      <c r="E49" s="273"/>
      <c r="F49" s="273"/>
      <c r="G49" s="273"/>
      <c r="H49" s="273"/>
      <c r="I49" s="274"/>
      <c r="J49" s="293"/>
      <c r="K49" s="293"/>
      <c r="L49" s="293"/>
    </row>
    <row r="50" spans="2:12" ht="21" x14ac:dyDescent="0.25">
      <c r="B50" s="297"/>
      <c r="C50" s="293"/>
      <c r="D50" s="293"/>
      <c r="E50" s="293"/>
      <c r="F50" s="293"/>
      <c r="G50" s="293"/>
      <c r="H50" s="293"/>
      <c r="I50" s="293"/>
      <c r="J50" s="293"/>
      <c r="K50" s="293"/>
      <c r="L50" s="293"/>
    </row>
    <row r="51" spans="2:12" ht="39.6" customHeight="1" x14ac:dyDescent="0.25">
      <c r="B51" s="298" t="s">
        <v>46</v>
      </c>
      <c r="C51" s="296"/>
      <c r="E51" s="294"/>
      <c r="F51" s="296"/>
      <c r="G51" s="296"/>
      <c r="H51" s="296"/>
      <c r="I51" s="296"/>
      <c r="J51" s="293"/>
      <c r="K51" s="293"/>
      <c r="L51" s="293"/>
    </row>
    <row r="52" spans="2:12" ht="19.5" thickBot="1" x14ac:dyDescent="0.3">
      <c r="B52" s="299"/>
      <c r="C52" s="296"/>
      <c r="D52" s="296"/>
      <c r="E52" s="296"/>
      <c r="F52" s="296"/>
      <c r="G52" s="296"/>
      <c r="H52" s="296"/>
      <c r="I52" s="296"/>
      <c r="J52" s="293"/>
      <c r="K52" s="293"/>
      <c r="L52" s="293"/>
    </row>
    <row r="53" spans="2:12" ht="37.5" x14ac:dyDescent="0.25">
      <c r="B53" s="296"/>
      <c r="C53" s="296"/>
      <c r="D53" s="245" t="s">
        <v>21</v>
      </c>
      <c r="E53" s="246" t="s">
        <v>22</v>
      </c>
      <c r="F53" s="247" t="s">
        <v>23</v>
      </c>
      <c r="G53" s="248" t="s">
        <v>24</v>
      </c>
      <c r="H53" s="300"/>
      <c r="I53" s="296"/>
      <c r="J53" s="293"/>
      <c r="K53" s="293"/>
      <c r="L53" s="293"/>
    </row>
    <row r="54" spans="2:12" ht="38.25" thickBot="1" x14ac:dyDescent="0.3">
      <c r="B54" s="296"/>
      <c r="C54" s="296"/>
      <c r="D54" s="249" t="s">
        <v>4</v>
      </c>
      <c r="E54" s="250" t="s">
        <v>3</v>
      </c>
      <c r="F54" s="251" t="s">
        <v>5</v>
      </c>
      <c r="G54" s="252" t="s">
        <v>6</v>
      </c>
      <c r="H54" s="300"/>
      <c r="I54" s="296"/>
      <c r="J54" s="293"/>
      <c r="K54" s="293"/>
      <c r="L54" s="293"/>
    </row>
    <row r="55" spans="2:12" ht="19.5" thickBot="1" x14ac:dyDescent="0.3">
      <c r="B55" s="296"/>
      <c r="C55" s="296"/>
      <c r="D55" s="296"/>
      <c r="E55" s="296"/>
      <c r="F55" s="296"/>
      <c r="G55" s="296"/>
      <c r="H55" s="296"/>
      <c r="I55" s="296"/>
      <c r="J55" s="293"/>
      <c r="K55" s="293"/>
      <c r="L55" s="293"/>
    </row>
    <row r="56" spans="2:12" ht="34.9" customHeight="1" x14ac:dyDescent="0.25">
      <c r="B56" s="194" t="s">
        <v>7</v>
      </c>
      <c r="C56" s="234" t="s">
        <v>56</v>
      </c>
      <c r="D56" s="219" t="s">
        <v>8</v>
      </c>
      <c r="E56" s="221" t="s">
        <v>2</v>
      </c>
      <c r="F56" s="223" t="s">
        <v>9</v>
      </c>
      <c r="G56" s="216" t="s">
        <v>10</v>
      </c>
      <c r="H56" s="216" t="s">
        <v>51</v>
      </c>
      <c r="I56" s="229" t="s">
        <v>11</v>
      </c>
      <c r="J56" s="293"/>
      <c r="K56" s="293"/>
      <c r="L56" s="293"/>
    </row>
    <row r="57" spans="2:12" ht="40.9" customHeight="1" x14ac:dyDescent="0.25">
      <c r="B57" s="181"/>
      <c r="C57" s="235">
        <f>SUM(C58:C59)</f>
        <v>7</v>
      </c>
      <c r="D57" s="220" t="s">
        <v>12</v>
      </c>
      <c r="E57" s="222" t="s">
        <v>13</v>
      </c>
      <c r="F57" s="224" t="s">
        <v>14</v>
      </c>
      <c r="G57" s="217" t="s">
        <v>15</v>
      </c>
      <c r="H57" s="217" t="s">
        <v>53</v>
      </c>
      <c r="I57" s="230"/>
      <c r="J57" s="293"/>
      <c r="K57" s="293"/>
      <c r="L57" s="293"/>
    </row>
    <row r="58" spans="2:12" ht="37.5" x14ac:dyDescent="0.25">
      <c r="B58" s="199" t="s">
        <v>142</v>
      </c>
      <c r="C58" s="200">
        <v>4</v>
      </c>
      <c r="D58" s="253"/>
      <c r="E58" s="253"/>
      <c r="F58" s="253"/>
      <c r="G58" s="253"/>
      <c r="H58" s="253" t="s">
        <v>78</v>
      </c>
      <c r="I58" s="231">
        <f>IF(COUNTBLANK(D58:H58)=4,SUM(D58:G58)*C58,"veuillez entrer une valeur")</f>
        <v>0</v>
      </c>
      <c r="J58" s="293"/>
      <c r="L58" s="293"/>
    </row>
    <row r="59" spans="2:12" ht="39" customHeight="1" thickBot="1" x14ac:dyDescent="0.3">
      <c r="B59" s="201" t="s">
        <v>16</v>
      </c>
      <c r="C59" s="202">
        <v>3</v>
      </c>
      <c r="D59" s="254"/>
      <c r="E59" s="254"/>
      <c r="F59" s="254"/>
      <c r="G59" s="254"/>
      <c r="H59" s="254" t="s">
        <v>78</v>
      </c>
      <c r="I59" s="232">
        <f>IF(COUNTBLANK(D59:H59)=4,SUM(D59:G59)*C59,"veuillez entrer une valeur")</f>
        <v>0</v>
      </c>
      <c r="J59" s="293"/>
      <c r="K59" s="293"/>
      <c r="L59" s="293"/>
    </row>
    <row r="60" spans="2:12" ht="19.5" thickBot="1" x14ac:dyDescent="0.3">
      <c r="B60" s="206" t="s">
        <v>50</v>
      </c>
      <c r="C60" s="180">
        <f>3*C57-IF(H58="x",3*C58,0)-IF(H59="x",3*C59,0)</f>
        <v>0</v>
      </c>
      <c r="D60" s="203"/>
      <c r="E60" s="203"/>
      <c r="F60" s="204"/>
      <c r="G60" s="205" t="s">
        <v>25</v>
      </c>
      <c r="H60" s="205"/>
      <c r="I60" s="228">
        <f>SUM(I58:I59)</f>
        <v>0</v>
      </c>
      <c r="J60" s="293"/>
      <c r="K60" s="293"/>
      <c r="L60" s="293"/>
    </row>
    <row r="61" spans="2:12" ht="15.75" thickBot="1" x14ac:dyDescent="0.3">
      <c r="B61" s="293"/>
      <c r="C61" s="293"/>
      <c r="D61" s="293"/>
      <c r="E61" s="293"/>
      <c r="F61" s="293"/>
      <c r="G61" s="293"/>
      <c r="H61" s="293"/>
      <c r="I61" s="293"/>
      <c r="J61" s="293"/>
      <c r="K61" s="293"/>
      <c r="L61" s="293"/>
    </row>
    <row r="62" spans="2:12" ht="37.5" x14ac:dyDescent="0.25">
      <c r="B62" s="194" t="s">
        <v>17</v>
      </c>
      <c r="C62" s="236" t="s">
        <v>56</v>
      </c>
      <c r="D62" s="190" t="s">
        <v>8</v>
      </c>
      <c r="E62" s="191" t="s">
        <v>2</v>
      </c>
      <c r="F62" s="192" t="s">
        <v>9</v>
      </c>
      <c r="G62" s="214" t="s">
        <v>10</v>
      </c>
      <c r="H62" s="216" t="s">
        <v>51</v>
      </c>
      <c r="I62" s="229" t="s">
        <v>11</v>
      </c>
      <c r="J62" s="293"/>
      <c r="K62" s="293"/>
      <c r="L62" s="293"/>
    </row>
    <row r="63" spans="2:12" ht="37.5" x14ac:dyDescent="0.25">
      <c r="B63" s="181"/>
      <c r="C63" s="237">
        <f>SUM(C64:C66)</f>
        <v>6</v>
      </c>
      <c r="D63" s="195" t="s">
        <v>12</v>
      </c>
      <c r="E63" s="196" t="s">
        <v>13</v>
      </c>
      <c r="F63" s="197" t="s">
        <v>14</v>
      </c>
      <c r="G63" s="215" t="s">
        <v>15</v>
      </c>
      <c r="H63" s="218" t="s">
        <v>54</v>
      </c>
      <c r="I63" s="233"/>
      <c r="J63" s="293"/>
      <c r="K63" s="293"/>
      <c r="L63" s="293"/>
    </row>
    <row r="64" spans="2:12" ht="18.75" x14ac:dyDescent="0.25">
      <c r="B64" s="199" t="s">
        <v>18</v>
      </c>
      <c r="C64" s="200">
        <v>3</v>
      </c>
      <c r="D64" s="255"/>
      <c r="E64" s="255"/>
      <c r="F64" s="255"/>
      <c r="G64" s="255"/>
      <c r="H64" s="256" t="s">
        <v>78</v>
      </c>
      <c r="I64" s="231">
        <f>IF(COUNTBLANK(D64:H64)=4,SUM(D64:G64)*C64,"veuillez entrer une valeur")</f>
        <v>0</v>
      </c>
      <c r="J64" s="293"/>
      <c r="K64" s="293"/>
      <c r="L64" s="293"/>
    </row>
    <row r="65" spans="2:12" ht="18.75" x14ac:dyDescent="0.25">
      <c r="B65" s="199" t="s">
        <v>42</v>
      </c>
      <c r="C65" s="200">
        <v>2</v>
      </c>
      <c r="D65" s="255"/>
      <c r="E65" s="255"/>
      <c r="F65" s="255"/>
      <c r="G65" s="255"/>
      <c r="H65" s="253" t="s">
        <v>78</v>
      </c>
      <c r="I65" s="231">
        <f>IF(COUNTBLANK(D65:H65)=4,SUM(D65:G65)*C65,"veuillez entrer une valeur")</f>
        <v>0</v>
      </c>
      <c r="J65" s="293"/>
      <c r="K65" s="293"/>
      <c r="L65" s="293"/>
    </row>
    <row r="66" spans="2:12" ht="38.25" thickBot="1" x14ac:dyDescent="0.3">
      <c r="B66" s="199" t="s">
        <v>19</v>
      </c>
      <c r="C66" s="200">
        <v>1</v>
      </c>
      <c r="D66" s="257"/>
      <c r="E66" s="257"/>
      <c r="F66" s="257"/>
      <c r="G66" s="257"/>
      <c r="H66" s="258" t="s">
        <v>78</v>
      </c>
      <c r="I66" s="232">
        <f>IF(COUNTBLANK(D66:H66)=4,SUM(D66:G66)*C66,"veuillez entrer une valeur")</f>
        <v>0</v>
      </c>
      <c r="J66" s="293"/>
      <c r="K66" s="293"/>
      <c r="L66" s="293"/>
    </row>
    <row r="67" spans="2:12" ht="19.5" thickBot="1" x14ac:dyDescent="0.3">
      <c r="B67" s="206" t="s">
        <v>50</v>
      </c>
      <c r="C67" s="180">
        <f>3*C63-IF(H64="x",3*C64,0)-IF(H65="x",3*C65,0)-IF(H66="x",3*C66,0)</f>
        <v>0</v>
      </c>
      <c r="D67" s="203"/>
      <c r="E67" s="203"/>
      <c r="F67" s="207"/>
      <c r="G67" s="208" t="s">
        <v>25</v>
      </c>
      <c r="H67" s="205"/>
      <c r="I67" s="228">
        <f>SUM(I64:I66)</f>
        <v>0</v>
      </c>
      <c r="J67" s="293"/>
      <c r="K67" s="293"/>
      <c r="L67" s="293"/>
    </row>
    <row r="68" spans="2:12" ht="18.600000000000001" customHeight="1" thickBot="1" x14ac:dyDescent="0.3">
      <c r="B68" s="296"/>
      <c r="C68" s="296"/>
      <c r="D68" s="296"/>
      <c r="E68" s="296"/>
      <c r="F68" s="296"/>
      <c r="G68" s="296"/>
      <c r="H68" s="296"/>
      <c r="I68" s="296"/>
      <c r="J68" s="293"/>
      <c r="K68" s="293"/>
      <c r="L68" s="293"/>
    </row>
    <row r="69" spans="2:12" ht="29.45" customHeight="1" x14ac:dyDescent="0.25">
      <c r="B69" s="194" t="s">
        <v>20</v>
      </c>
      <c r="C69" s="236" t="s">
        <v>56</v>
      </c>
      <c r="D69" s="190" t="s">
        <v>8</v>
      </c>
      <c r="E69" s="191" t="s">
        <v>2</v>
      </c>
      <c r="F69" s="192" t="s">
        <v>9</v>
      </c>
      <c r="G69" s="193" t="s">
        <v>10</v>
      </c>
      <c r="H69" s="216" t="s">
        <v>51</v>
      </c>
      <c r="I69" s="229" t="s">
        <v>11</v>
      </c>
      <c r="J69" s="293"/>
      <c r="K69" s="293"/>
      <c r="L69" s="293"/>
    </row>
    <row r="70" spans="2:12" ht="37.5" x14ac:dyDescent="0.25">
      <c r="B70" s="181"/>
      <c r="C70" s="237">
        <f>SUM(C71:C73)</f>
        <v>4</v>
      </c>
      <c r="D70" s="195" t="s">
        <v>12</v>
      </c>
      <c r="E70" s="196" t="s">
        <v>13</v>
      </c>
      <c r="F70" s="197" t="s">
        <v>14</v>
      </c>
      <c r="G70" s="198" t="s">
        <v>15</v>
      </c>
      <c r="H70" s="218" t="s">
        <v>55</v>
      </c>
      <c r="I70" s="233"/>
      <c r="J70" s="293"/>
      <c r="K70" s="293"/>
      <c r="L70" s="293"/>
    </row>
    <row r="71" spans="2:12" ht="56.25" x14ac:dyDescent="0.25">
      <c r="B71" s="199" t="s">
        <v>143</v>
      </c>
      <c r="C71" s="200">
        <v>2</v>
      </c>
      <c r="D71" s="255"/>
      <c r="E71" s="255"/>
      <c r="F71" s="255"/>
      <c r="G71" s="255"/>
      <c r="H71" s="256" t="s">
        <v>78</v>
      </c>
      <c r="I71" s="231">
        <f>IF(COUNTBLANK(D71:H71)=4,SUM(D71:G71)*C71,"veuillez entrer une valeur")</f>
        <v>0</v>
      </c>
      <c r="J71" s="293"/>
      <c r="K71" s="293"/>
      <c r="L71" s="293"/>
    </row>
    <row r="72" spans="2:12" ht="75" x14ac:dyDescent="0.25">
      <c r="B72" s="199" t="s">
        <v>144</v>
      </c>
      <c r="C72" s="200">
        <v>1</v>
      </c>
      <c r="D72" s="255"/>
      <c r="E72" s="255"/>
      <c r="F72" s="255"/>
      <c r="G72" s="255"/>
      <c r="H72" s="253" t="s">
        <v>78</v>
      </c>
      <c r="I72" s="231">
        <f>IF(COUNTBLANK(D72:H72)=4,SUM(D72:G72)*C72,"veuillez entrer une valeur")</f>
        <v>0</v>
      </c>
      <c r="J72" s="293"/>
      <c r="K72" s="293"/>
      <c r="L72" s="293"/>
    </row>
    <row r="73" spans="2:12" ht="94.5" thickBot="1" x14ac:dyDescent="0.3">
      <c r="B73" s="199" t="s">
        <v>145</v>
      </c>
      <c r="C73" s="200">
        <v>1</v>
      </c>
      <c r="D73" s="257"/>
      <c r="E73" s="257"/>
      <c r="F73" s="257"/>
      <c r="G73" s="257"/>
      <c r="H73" s="258" t="s">
        <v>78</v>
      </c>
      <c r="I73" s="232">
        <f>IF(COUNTBLANK(D73:H73)=4,SUM(D73:G73)*C73,"veuillez entrer une valeur")</f>
        <v>0</v>
      </c>
      <c r="J73" s="293"/>
      <c r="K73" s="293"/>
      <c r="L73" s="293"/>
    </row>
    <row r="74" spans="2:12" ht="19.5" thickBot="1" x14ac:dyDescent="0.3">
      <c r="B74" s="206" t="s">
        <v>50</v>
      </c>
      <c r="C74" s="180">
        <f>3*C70-IF(H71="x",3*C71,0)-IF(H72="x",3*C72,0)-IF(H73="x",3*C73,0)</f>
        <v>0</v>
      </c>
      <c r="D74" s="203"/>
      <c r="E74" s="203"/>
      <c r="F74" s="207"/>
      <c r="G74" s="208" t="s">
        <v>25</v>
      </c>
      <c r="H74" s="205"/>
      <c r="I74" s="228">
        <f>SUM(I71:I73)</f>
        <v>0</v>
      </c>
      <c r="J74" s="293"/>
      <c r="K74" s="293"/>
      <c r="L74" s="293"/>
    </row>
    <row r="75" spans="2:12" ht="19.5" thickBot="1" x14ac:dyDescent="0.3">
      <c r="B75" s="296"/>
      <c r="C75" s="296"/>
      <c r="D75" s="296"/>
      <c r="E75" s="296"/>
      <c r="F75" s="296"/>
      <c r="G75" s="296"/>
      <c r="H75" s="296"/>
      <c r="I75" s="296"/>
      <c r="J75" s="293"/>
      <c r="K75" s="293"/>
      <c r="L75" s="293"/>
    </row>
    <row r="76" spans="2:12" ht="39" customHeight="1" x14ac:dyDescent="0.25">
      <c r="B76" s="225" t="s">
        <v>52</v>
      </c>
      <c r="C76" s="243">
        <f>SUM(C60+C67+C74)</f>
        <v>0</v>
      </c>
      <c r="D76" s="226">
        <f>SUM(I74+I67+I60)</f>
        <v>0</v>
      </c>
      <c r="E76" s="296"/>
      <c r="F76" s="296"/>
      <c r="G76" s="296"/>
      <c r="H76" s="296"/>
      <c r="I76" s="296"/>
      <c r="J76" s="293"/>
      <c r="K76" s="293"/>
      <c r="L76" s="293"/>
    </row>
    <row r="77" spans="2:12" ht="19.5" thickBot="1" x14ac:dyDescent="0.3">
      <c r="B77" s="476" t="s">
        <v>60</v>
      </c>
      <c r="C77" s="477"/>
      <c r="D77" s="227"/>
      <c r="E77" s="296"/>
      <c r="F77" s="296"/>
      <c r="G77" s="296"/>
      <c r="H77" s="296"/>
      <c r="I77" s="296"/>
      <c r="J77" s="293"/>
      <c r="K77" s="293"/>
      <c r="L77" s="293"/>
    </row>
    <row r="78" spans="2:12" ht="18.75" x14ac:dyDescent="0.25">
      <c r="B78" s="294"/>
      <c r="C78" s="300"/>
      <c r="D78" s="296"/>
      <c r="E78" s="296"/>
      <c r="F78" s="296"/>
      <c r="G78" s="296"/>
      <c r="H78" s="296"/>
      <c r="I78" s="296"/>
      <c r="J78" s="293"/>
      <c r="K78" s="293"/>
      <c r="L78" s="293"/>
    </row>
    <row r="80" spans="2:12" ht="26.25" x14ac:dyDescent="0.25">
      <c r="B80" s="287" t="s">
        <v>63</v>
      </c>
      <c r="C80" s="293"/>
      <c r="D80" s="293"/>
      <c r="E80" s="293"/>
      <c r="F80" s="293"/>
      <c r="G80" s="293"/>
      <c r="H80" s="293"/>
      <c r="I80" s="293"/>
      <c r="J80" s="293"/>
      <c r="K80" s="293"/>
      <c r="L80" s="293"/>
    </row>
    <row r="81" spans="2:17" ht="15.75" thickBot="1" x14ac:dyDescent="0.3">
      <c r="B81" s="293"/>
      <c r="C81" s="293"/>
      <c r="D81" s="293"/>
      <c r="E81" s="293"/>
      <c r="F81" s="293"/>
      <c r="G81" s="293"/>
      <c r="H81" s="293"/>
      <c r="I81" s="293"/>
      <c r="J81" s="293"/>
      <c r="K81" s="293"/>
      <c r="L81" s="293"/>
    </row>
    <row r="82" spans="2:17" ht="43.15" customHeight="1" thickBot="1" x14ac:dyDescent="0.3">
      <c r="B82" s="301"/>
      <c r="C82" s="464" t="s">
        <v>65</v>
      </c>
      <c r="D82" s="465"/>
      <c r="E82" s="466"/>
      <c r="F82" s="464" t="s">
        <v>67</v>
      </c>
      <c r="G82" s="465"/>
      <c r="H82" s="466"/>
      <c r="I82" s="464" t="s">
        <v>68</v>
      </c>
      <c r="J82" s="465"/>
      <c r="K82" s="466"/>
      <c r="L82" s="464" t="s">
        <v>69</v>
      </c>
      <c r="M82" s="465"/>
      <c r="N82" s="466"/>
      <c r="O82" s="464" t="s">
        <v>70</v>
      </c>
      <c r="P82" s="465"/>
      <c r="Q82" s="466"/>
    </row>
    <row r="83" spans="2:17" ht="43.15" customHeight="1" x14ac:dyDescent="0.25">
      <c r="B83" s="240" t="s">
        <v>64</v>
      </c>
      <c r="C83" s="467" t="s">
        <v>222</v>
      </c>
      <c r="D83" s="510"/>
      <c r="E83" s="511"/>
      <c r="F83" s="470">
        <f>DATE(YEAR(C84)+1,MONTH(C84),DAY(C84))</f>
        <v>45132</v>
      </c>
      <c r="G83" s="471"/>
      <c r="H83" s="472"/>
      <c r="I83" s="470">
        <f>DATE(YEAR(C84)+2,MONTH(C84),DAY(C84))</f>
        <v>45498</v>
      </c>
      <c r="J83" s="471"/>
      <c r="K83" s="472"/>
      <c r="L83" s="470">
        <f>DATE(YEAR(C84)+3,MONTH(C84),DAY(C84))</f>
        <v>45863</v>
      </c>
      <c r="M83" s="471"/>
      <c r="N83" s="472"/>
      <c r="O83" s="470">
        <f>DATE(YEAR(C84)+4,MONTH(C84),DAY(C84))</f>
        <v>46228</v>
      </c>
      <c r="P83" s="471"/>
      <c r="Q83" s="472"/>
    </row>
    <row r="84" spans="2:17" ht="18.75" x14ac:dyDescent="0.25">
      <c r="B84" s="242" t="s">
        <v>26</v>
      </c>
      <c r="C84" s="454">
        <v>44767</v>
      </c>
      <c r="D84" s="452"/>
      <c r="E84" s="453"/>
      <c r="F84" s="454"/>
      <c r="G84" s="452"/>
      <c r="H84" s="453"/>
      <c r="I84" s="451"/>
      <c r="J84" s="452"/>
      <c r="K84" s="453"/>
      <c r="L84" s="451"/>
      <c r="M84" s="452"/>
      <c r="N84" s="453"/>
      <c r="O84" s="451"/>
      <c r="P84" s="452"/>
      <c r="Q84" s="453"/>
    </row>
    <row r="85" spans="2:17" ht="18.75" x14ac:dyDescent="0.25">
      <c r="B85" s="241" t="s">
        <v>27</v>
      </c>
      <c r="C85" s="541"/>
      <c r="D85" s="542"/>
      <c r="E85" s="543"/>
      <c r="F85" s="461"/>
      <c r="G85" s="462"/>
      <c r="H85" s="463"/>
      <c r="I85" s="451"/>
      <c r="J85" s="452"/>
      <c r="K85" s="453"/>
      <c r="L85" s="451"/>
      <c r="M85" s="452"/>
      <c r="N85" s="453"/>
      <c r="O85" s="451"/>
      <c r="P85" s="452"/>
      <c r="Q85" s="453"/>
    </row>
    <row r="86" spans="2:17" ht="78" customHeight="1" x14ac:dyDescent="0.25">
      <c r="B86" s="242" t="s">
        <v>43</v>
      </c>
      <c r="C86" s="451" t="s">
        <v>385</v>
      </c>
      <c r="D86" s="452"/>
      <c r="E86" s="453"/>
      <c r="F86" s="451"/>
      <c r="G86" s="452"/>
      <c r="H86" s="453"/>
      <c r="I86" s="451"/>
      <c r="J86" s="452"/>
      <c r="K86" s="453"/>
      <c r="L86" s="451"/>
      <c r="M86" s="452"/>
      <c r="N86" s="453"/>
      <c r="O86" s="451"/>
      <c r="P86" s="452"/>
      <c r="Q86" s="453"/>
    </row>
    <row r="87" spans="2:17" ht="21" customHeight="1" x14ac:dyDescent="0.25">
      <c r="B87" s="304"/>
      <c r="C87" s="293"/>
      <c r="D87" s="293"/>
      <c r="E87" s="293"/>
      <c r="F87" s="293"/>
      <c r="G87" s="293"/>
      <c r="H87" s="293"/>
      <c r="I87" s="293"/>
      <c r="J87" s="293"/>
      <c r="K87" s="293"/>
      <c r="L87" s="293"/>
    </row>
  </sheetData>
  <mergeCells count="57">
    <mergeCell ref="C86:E86"/>
    <mergeCell ref="F86:H86"/>
    <mergeCell ref="I86:K86"/>
    <mergeCell ref="L86:N86"/>
    <mergeCell ref="O86:Q86"/>
    <mergeCell ref="C84:E84"/>
    <mergeCell ref="F84:H84"/>
    <mergeCell ref="I84:K84"/>
    <mergeCell ref="L84:N84"/>
    <mergeCell ref="O84:Q84"/>
    <mergeCell ref="C85:E85"/>
    <mergeCell ref="F85:H85"/>
    <mergeCell ref="I85:K85"/>
    <mergeCell ref="L85:N85"/>
    <mergeCell ref="O85:Q85"/>
    <mergeCell ref="O82:Q82"/>
    <mergeCell ref="C83:E83"/>
    <mergeCell ref="F83:H83"/>
    <mergeCell ref="I83:K83"/>
    <mergeCell ref="L83:N83"/>
    <mergeCell ref="O83:Q83"/>
    <mergeCell ref="L82:N82"/>
    <mergeCell ref="B44:I44"/>
    <mergeCell ref="B77:C77"/>
    <mergeCell ref="C82:E82"/>
    <mergeCell ref="F82:H82"/>
    <mergeCell ref="I82:K82"/>
    <mergeCell ref="B29:D29"/>
    <mergeCell ref="E29:G29"/>
    <mergeCell ref="B30:D30"/>
    <mergeCell ref="E30:G30"/>
    <mergeCell ref="B31:D31"/>
    <mergeCell ref="E31:G31"/>
    <mergeCell ref="B26:D26"/>
    <mergeCell ref="E26:G26"/>
    <mergeCell ref="B27:D27"/>
    <mergeCell ref="E27:G27"/>
    <mergeCell ref="B28:D28"/>
    <mergeCell ref="E28:G28"/>
    <mergeCell ref="C19:E19"/>
    <mergeCell ref="G19:I19"/>
    <mergeCell ref="C20:E20"/>
    <mergeCell ref="G20:I20"/>
    <mergeCell ref="C21:E21"/>
    <mergeCell ref="G21:I21"/>
    <mergeCell ref="E13:F13"/>
    <mergeCell ref="H13:I13"/>
    <mergeCell ref="C14:I14"/>
    <mergeCell ref="C15:I15"/>
    <mergeCell ref="C18:E18"/>
    <mergeCell ref="G18:I18"/>
    <mergeCell ref="C4:I4"/>
    <mergeCell ref="C6:E6"/>
    <mergeCell ref="G6:I6"/>
    <mergeCell ref="B9:C9"/>
    <mergeCell ref="F9:I10"/>
    <mergeCell ref="B10:C10"/>
  </mergeCells>
  <conditionalFormatting sqref="I58:I59 I64:I66 I71:I73">
    <cfRule type="cellIs" dxfId="53" priority="3" operator="equal">
      <formula>"veuillez entrer une valeur"</formula>
    </cfRule>
  </conditionalFormatting>
  <conditionalFormatting sqref="C84:E84">
    <cfRule type="cellIs" dxfId="52" priority="2" operator="equal">
      <formula>"veuillez saisir ici une date"</formula>
    </cfRule>
  </conditionalFormatting>
  <conditionalFormatting sqref="C84:E84">
    <cfRule type="cellIs" dxfId="51" priority="1" operator="equal">
      <formula>"veuillez saisir ici une date"</formula>
    </cfRule>
  </conditionalFormatting>
  <dataValidations count="1">
    <dataValidation type="list" allowBlank="1" showInputMessage="1" showErrorMessage="1" sqref="C7:E7">
      <formula1>"Fournisseur,Prestataire de Service"</formula1>
    </dataValidation>
  </dataValidations>
  <hyperlinks>
    <hyperlink ref="C15" r:id="rId1"/>
    <hyperlink ref="C21" r:id="rId2"/>
  </hyperlinks>
  <pageMargins left="0.7" right="0.7" top="0.75" bottom="0.75" header="0.3" footer="0.3"/>
  <pageSetup paperSize="9" scale="50" orientation="portrait"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00B050"/>
  </sheetPr>
  <dimension ref="B2:Q87"/>
  <sheetViews>
    <sheetView topLeftCell="A75" zoomScale="61" zoomScaleNormal="82" zoomScalePageLayoutView="27" workbookViewId="0">
      <selection activeCell="E66" sqref="E66"/>
    </sheetView>
  </sheetViews>
  <sheetFormatPr baseColWidth="10" defaultColWidth="11.42578125" defaultRowHeight="15" x14ac:dyDescent="0.25"/>
  <cols>
    <col min="1" max="1" width="6.28515625" style="118" customWidth="1"/>
    <col min="2" max="2" width="25.85546875" style="118" customWidth="1"/>
    <col min="3" max="3" width="17.5703125" style="118" customWidth="1"/>
    <col min="4" max="4" width="20.42578125" style="118" customWidth="1"/>
    <col min="5" max="5" width="17.7109375" style="118" customWidth="1"/>
    <col min="6" max="6" width="20.7109375" style="118" customWidth="1"/>
    <col min="7" max="8" width="18" style="118" customWidth="1"/>
    <col min="9" max="9" width="16.85546875" style="118" customWidth="1"/>
    <col min="10" max="10" width="17.42578125" style="118" customWidth="1"/>
    <col min="11" max="11" width="17.7109375" style="118" customWidth="1"/>
    <col min="12" max="12" width="17" style="118" customWidth="1"/>
    <col min="13" max="13" width="11.42578125" style="118"/>
    <col min="14" max="14" width="13.7109375" style="118" customWidth="1"/>
    <col min="15" max="15" width="15.85546875" style="118" customWidth="1"/>
    <col min="16" max="16" width="14.7109375" style="118" customWidth="1"/>
    <col min="17" max="17" width="16.7109375" style="118" customWidth="1"/>
    <col min="18" max="16384" width="11.42578125" style="118"/>
  </cols>
  <sheetData>
    <row r="2" spans="2:10" ht="24" customHeight="1" x14ac:dyDescent="0.25">
      <c r="B2" s="119" t="s">
        <v>37</v>
      </c>
      <c r="C2" s="120"/>
      <c r="D2" s="120"/>
      <c r="E2" s="120"/>
    </row>
    <row r="3" spans="2:10" ht="15.75" thickBot="1" x14ac:dyDescent="0.3">
      <c r="B3" s="121"/>
      <c r="C3" s="120"/>
      <c r="D3" s="120"/>
      <c r="E3" s="120"/>
    </row>
    <row r="4" spans="2:10" ht="31.9" customHeight="1" thickBot="1" x14ac:dyDescent="0.3">
      <c r="B4" s="76" t="s">
        <v>1</v>
      </c>
      <c r="C4" s="495" t="s">
        <v>72</v>
      </c>
      <c r="D4" s="496"/>
      <c r="E4" s="496"/>
      <c r="F4" s="496"/>
      <c r="G4" s="496"/>
      <c r="H4" s="496"/>
      <c r="I4" s="497"/>
      <c r="J4" s="102"/>
    </row>
    <row r="5" spans="2:10" ht="15.75" thickBot="1" x14ac:dyDescent="0.3"/>
    <row r="6" spans="2:10" ht="52.15" customHeight="1" thickBot="1" x14ac:dyDescent="0.3">
      <c r="B6" s="76" t="s">
        <v>66</v>
      </c>
      <c r="C6" s="498">
        <v>42990</v>
      </c>
      <c r="D6" s="499"/>
      <c r="E6" s="500"/>
      <c r="F6" s="117" t="s">
        <v>71</v>
      </c>
      <c r="G6" s="498"/>
      <c r="H6" s="496"/>
      <c r="I6" s="497"/>
    </row>
    <row r="7" spans="2:10" ht="19.5" thickBot="1" x14ac:dyDescent="0.3">
      <c r="B7" s="122"/>
      <c r="C7" s="122"/>
      <c r="D7" s="122"/>
      <c r="E7" s="122"/>
      <c r="J7" s="120"/>
    </row>
    <row r="8" spans="2:10" ht="28.15" customHeight="1" thickBot="1" x14ac:dyDescent="0.3">
      <c r="B8" s="5" t="s">
        <v>28</v>
      </c>
      <c r="C8" s="6"/>
      <c r="D8" s="7"/>
      <c r="F8" s="5" t="s">
        <v>0</v>
      </c>
      <c r="G8" s="6"/>
      <c r="H8" s="6"/>
      <c r="I8" s="7"/>
      <c r="J8" s="134"/>
    </row>
    <row r="9" spans="2:10" ht="18.75" x14ac:dyDescent="0.25">
      <c r="B9" s="501" t="s">
        <v>29</v>
      </c>
      <c r="C9" s="502"/>
      <c r="D9" s="3"/>
      <c r="E9" s="123"/>
      <c r="F9" s="503" t="s">
        <v>74</v>
      </c>
      <c r="G9" s="493"/>
      <c r="H9" s="493"/>
      <c r="I9" s="494"/>
      <c r="J9" s="135"/>
    </row>
    <row r="10" spans="2:10" ht="19.5" thickBot="1" x14ac:dyDescent="0.3">
      <c r="B10" s="505" t="s">
        <v>30</v>
      </c>
      <c r="C10" s="506"/>
      <c r="D10" s="91" t="s">
        <v>73</v>
      </c>
      <c r="E10" s="123"/>
      <c r="F10" s="504"/>
      <c r="G10" s="486"/>
      <c r="H10" s="486"/>
      <c r="I10" s="487"/>
      <c r="J10" s="135"/>
    </row>
    <row r="11" spans="2:10" ht="15.75" thickBot="1" x14ac:dyDescent="0.3">
      <c r="B11" s="120"/>
      <c r="C11" s="120"/>
      <c r="D11" s="120"/>
      <c r="E11" s="120"/>
      <c r="F11" s="120"/>
      <c r="J11" s="120"/>
    </row>
    <row r="12" spans="2:10" ht="24.6" customHeight="1" thickBot="1" x14ac:dyDescent="0.3">
      <c r="B12" s="5" t="s">
        <v>44</v>
      </c>
      <c r="C12" s="6"/>
      <c r="D12" s="6"/>
      <c r="E12" s="6"/>
      <c r="F12" s="6"/>
      <c r="G12" s="6"/>
      <c r="H12" s="6"/>
      <c r="I12" s="7"/>
      <c r="J12" s="134"/>
    </row>
    <row r="13" spans="2:10" ht="18.75" x14ac:dyDescent="0.25">
      <c r="B13" s="8" t="s">
        <v>31</v>
      </c>
      <c r="C13" s="4"/>
      <c r="D13" s="11" t="s">
        <v>32</v>
      </c>
      <c r="E13" s="488" t="s">
        <v>206</v>
      </c>
      <c r="F13" s="489"/>
      <c r="G13" s="11" t="s">
        <v>33</v>
      </c>
      <c r="H13" s="488"/>
      <c r="I13" s="472"/>
      <c r="J13" s="102"/>
    </row>
    <row r="14" spans="2:10" ht="18.75" x14ac:dyDescent="0.25">
      <c r="B14" s="9" t="s">
        <v>34</v>
      </c>
      <c r="C14" s="490" t="s">
        <v>75</v>
      </c>
      <c r="D14" s="452"/>
      <c r="E14" s="452"/>
      <c r="F14" s="452"/>
      <c r="G14" s="452"/>
      <c r="H14" s="452"/>
      <c r="I14" s="453"/>
      <c r="J14" s="102"/>
    </row>
    <row r="15" spans="2:10" ht="19.5" thickBot="1" x14ac:dyDescent="0.3">
      <c r="B15" s="10" t="s">
        <v>35</v>
      </c>
      <c r="C15" s="491"/>
      <c r="D15" s="479"/>
      <c r="E15" s="479"/>
      <c r="F15" s="479"/>
      <c r="G15" s="479"/>
      <c r="H15" s="479"/>
      <c r="I15" s="480"/>
      <c r="J15" s="102"/>
    </row>
    <row r="16" spans="2:10" ht="19.5" thickBot="1" x14ac:dyDescent="0.3">
      <c r="B16" s="124"/>
      <c r="C16" s="122"/>
      <c r="D16" s="122"/>
      <c r="E16" s="122"/>
      <c r="F16" s="122"/>
      <c r="G16" s="122"/>
      <c r="H16" s="122"/>
      <c r="I16" s="122"/>
      <c r="J16" s="120"/>
    </row>
    <row r="17" spans="2:12" ht="24" customHeight="1" thickBot="1" x14ac:dyDescent="0.3">
      <c r="B17" s="94" t="s">
        <v>89</v>
      </c>
      <c r="C17" s="95"/>
      <c r="D17" s="95"/>
      <c r="E17" s="147"/>
      <c r="F17" s="5" t="s">
        <v>36</v>
      </c>
      <c r="G17" s="6"/>
      <c r="H17" s="6"/>
      <c r="I17" s="7"/>
      <c r="J17" s="134"/>
    </row>
    <row r="18" spans="2:12" ht="18.75" x14ac:dyDescent="0.25">
      <c r="B18" s="12" t="s">
        <v>38</v>
      </c>
      <c r="C18" s="492" t="s">
        <v>76</v>
      </c>
      <c r="D18" s="493"/>
      <c r="E18" s="494"/>
      <c r="F18" s="92" t="s">
        <v>38</v>
      </c>
      <c r="G18" s="492" t="s">
        <v>77</v>
      </c>
      <c r="H18" s="493"/>
      <c r="I18" s="494"/>
      <c r="J18" s="120"/>
    </row>
    <row r="19" spans="2:12" ht="18.75" x14ac:dyDescent="0.25">
      <c r="B19" s="13" t="s">
        <v>41</v>
      </c>
      <c r="C19" s="481" t="s">
        <v>101</v>
      </c>
      <c r="D19" s="482"/>
      <c r="E19" s="483"/>
      <c r="F19" s="92" t="s">
        <v>41</v>
      </c>
      <c r="G19" s="481" t="s">
        <v>102</v>
      </c>
      <c r="H19" s="482"/>
      <c r="I19" s="483"/>
      <c r="J19" s="120"/>
    </row>
    <row r="20" spans="2:12" ht="18.75" x14ac:dyDescent="0.25">
      <c r="B20" s="13" t="s">
        <v>39</v>
      </c>
      <c r="C20" s="484">
        <v>776447212</v>
      </c>
      <c r="D20" s="482"/>
      <c r="E20" s="483"/>
      <c r="F20" s="92" t="s">
        <v>39</v>
      </c>
      <c r="G20" s="481">
        <v>786346132</v>
      </c>
      <c r="H20" s="482"/>
      <c r="I20" s="483"/>
      <c r="J20" s="120"/>
    </row>
    <row r="21" spans="2:12" ht="19.5" thickBot="1" x14ac:dyDescent="0.3">
      <c r="B21" s="148" t="s">
        <v>40</v>
      </c>
      <c r="C21" s="485" t="s">
        <v>207</v>
      </c>
      <c r="D21" s="486"/>
      <c r="E21" s="487"/>
      <c r="F21" s="93" t="s">
        <v>40</v>
      </c>
      <c r="G21" s="509"/>
      <c r="H21" s="486"/>
      <c r="I21" s="487"/>
      <c r="J21" s="120"/>
    </row>
    <row r="22" spans="2:12" x14ac:dyDescent="0.25"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</row>
    <row r="23" spans="2:12" ht="26.25" x14ac:dyDescent="0.25">
      <c r="B23" s="119" t="s">
        <v>62</v>
      </c>
      <c r="C23" s="125"/>
      <c r="D23" s="125"/>
      <c r="E23" s="125"/>
      <c r="F23" s="125"/>
      <c r="G23" s="125"/>
      <c r="I23" s="125"/>
      <c r="J23" s="125"/>
      <c r="K23" s="125"/>
      <c r="L23" s="125"/>
    </row>
    <row r="24" spans="2:12" ht="15.75" thickBot="1" x14ac:dyDescent="0.3"/>
    <row r="25" spans="2:12" ht="18.75" x14ac:dyDescent="0.25">
      <c r="B25" s="33" t="s">
        <v>48</v>
      </c>
      <c r="C25" s="34"/>
      <c r="D25" s="35"/>
      <c r="E25" s="62" t="s">
        <v>47</v>
      </c>
      <c r="F25" s="34"/>
      <c r="G25" s="35"/>
      <c r="I25" s="126"/>
    </row>
    <row r="26" spans="2:12" ht="18.75" x14ac:dyDescent="0.25">
      <c r="B26" s="451"/>
      <c r="C26" s="452"/>
      <c r="D26" s="453"/>
      <c r="E26" s="451"/>
      <c r="F26" s="452"/>
      <c r="G26" s="453"/>
      <c r="I26" s="126"/>
    </row>
    <row r="27" spans="2:12" ht="18.75" x14ac:dyDescent="0.25">
      <c r="B27" s="451"/>
      <c r="C27" s="452"/>
      <c r="D27" s="453"/>
      <c r="E27" s="451"/>
      <c r="F27" s="452"/>
      <c r="G27" s="453"/>
      <c r="I27" s="127"/>
    </row>
    <row r="28" spans="2:12" ht="18.75" x14ac:dyDescent="0.25">
      <c r="B28" s="451"/>
      <c r="C28" s="452"/>
      <c r="D28" s="453"/>
      <c r="E28" s="451"/>
      <c r="F28" s="452"/>
      <c r="G28" s="453"/>
      <c r="I28" s="126"/>
    </row>
    <row r="29" spans="2:12" ht="18.75" x14ac:dyDescent="0.25">
      <c r="B29" s="451"/>
      <c r="C29" s="452"/>
      <c r="D29" s="453"/>
      <c r="E29" s="451"/>
      <c r="F29" s="452"/>
      <c r="G29" s="453"/>
      <c r="I29" s="126"/>
    </row>
    <row r="30" spans="2:12" ht="18.75" x14ac:dyDescent="0.25">
      <c r="B30" s="451"/>
      <c r="C30" s="452"/>
      <c r="D30" s="453"/>
      <c r="E30" s="451"/>
      <c r="F30" s="452"/>
      <c r="G30" s="453"/>
      <c r="I30" s="126"/>
    </row>
    <row r="31" spans="2:12" ht="19.5" thickBot="1" x14ac:dyDescent="0.3">
      <c r="B31" s="478"/>
      <c r="C31" s="479"/>
      <c r="D31" s="480"/>
      <c r="E31" s="478"/>
      <c r="F31" s="479"/>
      <c r="G31" s="480"/>
      <c r="I31" s="126"/>
    </row>
    <row r="32" spans="2:12" ht="19.5" thickBot="1" x14ac:dyDescent="0.3">
      <c r="B32" s="126"/>
      <c r="C32" s="126"/>
      <c r="D32" s="126"/>
      <c r="E32" s="126"/>
      <c r="F32" s="126"/>
      <c r="G32" s="126"/>
      <c r="I32" s="126"/>
    </row>
    <row r="33" spans="2:12" ht="19.5" thickBot="1" x14ac:dyDescent="0.3">
      <c r="B33" s="5" t="s">
        <v>49</v>
      </c>
      <c r="C33" s="36"/>
      <c r="D33" s="36"/>
      <c r="E33" s="36"/>
      <c r="F33" s="36"/>
      <c r="G33" s="37"/>
      <c r="I33" s="126"/>
    </row>
    <row r="34" spans="2:12" ht="18.75" x14ac:dyDescent="0.25">
      <c r="B34" s="97"/>
      <c r="C34" s="66"/>
      <c r="D34" s="66"/>
      <c r="E34" s="66"/>
      <c r="F34" s="66"/>
      <c r="G34" s="63"/>
      <c r="I34" s="126"/>
    </row>
    <row r="35" spans="2:12" ht="18.75" x14ac:dyDescent="0.25">
      <c r="B35" s="67"/>
      <c r="C35" s="68"/>
      <c r="D35" s="68"/>
      <c r="E35" s="68"/>
      <c r="F35" s="68"/>
      <c r="G35" s="64"/>
      <c r="I35" s="126"/>
    </row>
    <row r="36" spans="2:12" ht="18.75" x14ac:dyDescent="0.25">
      <c r="B36" s="67"/>
      <c r="C36" s="68"/>
      <c r="D36" s="68"/>
      <c r="E36" s="68"/>
      <c r="F36" s="68"/>
      <c r="G36" s="64"/>
      <c r="I36" s="126"/>
    </row>
    <row r="37" spans="2:12" ht="18.75" x14ac:dyDescent="0.25">
      <c r="B37" s="67"/>
      <c r="C37" s="68"/>
      <c r="D37" s="68"/>
      <c r="E37" s="68"/>
      <c r="F37" s="68"/>
      <c r="G37" s="64"/>
      <c r="I37" s="126"/>
    </row>
    <row r="38" spans="2:12" ht="19.5" thickBot="1" x14ac:dyDescent="0.3">
      <c r="B38" s="69"/>
      <c r="C38" s="70"/>
      <c r="D38" s="70"/>
      <c r="E38" s="70"/>
      <c r="F38" s="70"/>
      <c r="G38" s="65"/>
      <c r="I38" s="126"/>
    </row>
    <row r="39" spans="2:12" ht="18.75" x14ac:dyDescent="0.25">
      <c r="B39" s="126"/>
      <c r="C39" s="126"/>
      <c r="D39" s="126"/>
      <c r="E39" s="126"/>
      <c r="F39" s="126"/>
      <c r="G39" s="126"/>
      <c r="I39" s="126"/>
    </row>
    <row r="40" spans="2:12" ht="21" customHeight="1" x14ac:dyDescent="0.25">
      <c r="B40" s="119" t="s">
        <v>61</v>
      </c>
      <c r="C40" s="125"/>
      <c r="D40" s="125"/>
      <c r="E40" s="125"/>
      <c r="F40" s="125"/>
      <c r="G40" s="125"/>
      <c r="H40" s="125"/>
      <c r="I40" s="125"/>
      <c r="J40" s="125"/>
      <c r="K40" s="125"/>
      <c r="L40" s="125"/>
    </row>
    <row r="41" spans="2:12" ht="21" customHeight="1" x14ac:dyDescent="0.25">
      <c r="B41" s="129"/>
      <c r="C41" s="125"/>
      <c r="D41" s="125"/>
      <c r="E41" s="125"/>
      <c r="F41" s="125"/>
      <c r="G41" s="125"/>
      <c r="H41" s="125"/>
      <c r="I41" s="125"/>
      <c r="J41" s="125"/>
      <c r="K41" s="125"/>
      <c r="L41" s="125"/>
    </row>
    <row r="42" spans="2:12" ht="23.25" x14ac:dyDescent="0.25">
      <c r="B42" s="130" t="s">
        <v>57</v>
      </c>
      <c r="C42" s="128"/>
      <c r="D42" s="128"/>
      <c r="E42" s="128"/>
      <c r="F42" s="128"/>
      <c r="G42" s="128"/>
      <c r="H42" s="128"/>
      <c r="I42" s="125"/>
      <c r="J42" s="125"/>
      <c r="K42" s="125"/>
      <c r="L42" s="125"/>
    </row>
    <row r="43" spans="2:12" ht="19.5" thickBot="1" x14ac:dyDescent="0.3">
      <c r="B43" s="122"/>
      <c r="C43" s="128"/>
      <c r="D43" s="128"/>
      <c r="E43" s="128"/>
      <c r="F43" s="128"/>
      <c r="G43" s="128"/>
      <c r="H43" s="128"/>
      <c r="I43" s="125"/>
      <c r="J43" s="125"/>
      <c r="K43" s="125"/>
      <c r="L43" s="125"/>
    </row>
    <row r="44" spans="2:12" ht="19.5" thickBot="1" x14ac:dyDescent="0.3">
      <c r="B44" s="473" t="s">
        <v>58</v>
      </c>
      <c r="C44" s="474"/>
      <c r="D44" s="474"/>
      <c r="E44" s="474"/>
      <c r="F44" s="474"/>
      <c r="G44" s="474"/>
      <c r="H44" s="474"/>
      <c r="I44" s="475"/>
      <c r="J44" s="125"/>
      <c r="K44" s="125"/>
      <c r="L44" s="125"/>
    </row>
    <row r="45" spans="2:12" ht="14.45" customHeight="1" x14ac:dyDescent="0.25">
      <c r="B45" s="98"/>
      <c r="C45" s="99"/>
      <c r="D45" s="99"/>
      <c r="E45" s="99"/>
      <c r="F45" s="99"/>
      <c r="G45" s="99"/>
      <c r="H45" s="99"/>
      <c r="I45" s="100"/>
      <c r="J45" s="125"/>
      <c r="K45" s="125"/>
      <c r="L45" s="125"/>
    </row>
    <row r="46" spans="2:12" ht="14.45" customHeight="1" x14ac:dyDescent="0.25">
      <c r="B46" s="101"/>
      <c r="C46" s="102"/>
      <c r="D46" s="102"/>
      <c r="E46" s="102"/>
      <c r="F46" s="102"/>
      <c r="G46" s="102"/>
      <c r="H46" s="102"/>
      <c r="I46" s="103"/>
      <c r="J46" s="125"/>
      <c r="K46" s="125"/>
      <c r="L46" s="125"/>
    </row>
    <row r="47" spans="2:12" ht="14.45" customHeight="1" x14ac:dyDescent="0.25">
      <c r="B47" s="101"/>
      <c r="C47" s="102"/>
      <c r="D47" s="102"/>
      <c r="E47" s="102"/>
      <c r="F47" s="102"/>
      <c r="G47" s="102"/>
      <c r="H47" s="102"/>
      <c r="I47" s="103"/>
      <c r="J47" s="125"/>
      <c r="K47" s="125"/>
      <c r="L47" s="125"/>
    </row>
    <row r="48" spans="2:12" ht="14.45" customHeight="1" x14ac:dyDescent="0.25">
      <c r="B48" s="101"/>
      <c r="C48" s="102"/>
      <c r="D48" s="102"/>
      <c r="E48" s="102"/>
      <c r="F48" s="102"/>
      <c r="G48" s="102"/>
      <c r="H48" s="102"/>
      <c r="I48" s="103"/>
      <c r="J48" s="125"/>
      <c r="K48" s="125"/>
      <c r="L48" s="125"/>
    </row>
    <row r="49" spans="2:12" ht="21" customHeight="1" thickBot="1" x14ac:dyDescent="0.3">
      <c r="B49" s="104"/>
      <c r="C49" s="105"/>
      <c r="D49" s="105"/>
      <c r="E49" s="105"/>
      <c r="F49" s="105"/>
      <c r="G49" s="105"/>
      <c r="H49" s="105"/>
      <c r="I49" s="106"/>
      <c r="J49" s="125"/>
      <c r="K49" s="125"/>
      <c r="L49" s="125"/>
    </row>
    <row r="50" spans="2:12" ht="21" x14ac:dyDescent="0.25">
      <c r="B50" s="129"/>
      <c r="C50" s="125"/>
      <c r="D50" s="125"/>
      <c r="E50" s="125"/>
      <c r="F50" s="125"/>
      <c r="G50" s="125"/>
      <c r="H50" s="125"/>
      <c r="I50" s="125"/>
      <c r="J50" s="125"/>
      <c r="K50" s="125"/>
      <c r="L50" s="125"/>
    </row>
    <row r="51" spans="2:12" ht="39.6" customHeight="1" x14ac:dyDescent="0.25">
      <c r="B51" s="130" t="s">
        <v>46</v>
      </c>
      <c r="C51" s="128"/>
      <c r="E51" s="126"/>
      <c r="F51" s="128"/>
      <c r="G51" s="128"/>
      <c r="H51" s="128"/>
      <c r="I51" s="128"/>
      <c r="J51" s="125"/>
      <c r="K51" s="125"/>
      <c r="L51" s="125"/>
    </row>
    <row r="52" spans="2:12" ht="19.5" thickBot="1" x14ac:dyDescent="0.3">
      <c r="B52" s="131"/>
      <c r="C52" s="128"/>
      <c r="D52" s="128"/>
      <c r="E52" s="128"/>
      <c r="F52" s="128"/>
      <c r="G52" s="128"/>
      <c r="H52" s="128"/>
      <c r="I52" s="128"/>
      <c r="J52" s="125"/>
      <c r="K52" s="125"/>
      <c r="L52" s="125"/>
    </row>
    <row r="53" spans="2:12" ht="37.5" x14ac:dyDescent="0.25">
      <c r="B53" s="128"/>
      <c r="C53" s="128"/>
      <c r="D53" s="77" t="s">
        <v>21</v>
      </c>
      <c r="E53" s="78" t="s">
        <v>22</v>
      </c>
      <c r="F53" s="79" t="s">
        <v>23</v>
      </c>
      <c r="G53" s="80" t="s">
        <v>24</v>
      </c>
      <c r="H53" s="132"/>
      <c r="I53" s="128"/>
      <c r="J53" s="125"/>
      <c r="K53" s="125"/>
      <c r="L53" s="125"/>
    </row>
    <row r="54" spans="2:12" ht="38.25" thickBot="1" x14ac:dyDescent="0.3">
      <c r="B54" s="128"/>
      <c r="C54" s="128"/>
      <c r="D54" s="81" t="s">
        <v>4</v>
      </c>
      <c r="E54" s="82" t="s">
        <v>3</v>
      </c>
      <c r="F54" s="83" t="s">
        <v>5</v>
      </c>
      <c r="G54" s="84" t="s">
        <v>6</v>
      </c>
      <c r="H54" s="132"/>
      <c r="I54" s="128"/>
      <c r="J54" s="125"/>
      <c r="K54" s="125"/>
      <c r="L54" s="125"/>
    </row>
    <row r="55" spans="2:12" ht="19.5" thickBot="1" x14ac:dyDescent="0.3">
      <c r="B55" s="128"/>
      <c r="C55" s="128"/>
      <c r="D55" s="128"/>
      <c r="E55" s="128"/>
      <c r="F55" s="128"/>
      <c r="G55" s="128"/>
      <c r="H55" s="128"/>
      <c r="I55" s="128"/>
      <c r="J55" s="125"/>
      <c r="K55" s="125"/>
      <c r="L55" s="125"/>
    </row>
    <row r="56" spans="2:12" ht="34.9" customHeight="1" x14ac:dyDescent="0.25">
      <c r="B56" s="18" t="s">
        <v>7</v>
      </c>
      <c r="C56" s="58" t="s">
        <v>56</v>
      </c>
      <c r="D56" s="43" t="s">
        <v>8</v>
      </c>
      <c r="E56" s="45" t="s">
        <v>2</v>
      </c>
      <c r="F56" s="47" t="s">
        <v>9</v>
      </c>
      <c r="G56" s="40" t="s">
        <v>10</v>
      </c>
      <c r="H56" s="40" t="s">
        <v>51</v>
      </c>
      <c r="I56" s="53" t="s">
        <v>11</v>
      </c>
      <c r="J56" s="125"/>
      <c r="K56" s="125"/>
      <c r="L56" s="125"/>
    </row>
    <row r="57" spans="2:12" ht="40.9" customHeight="1" x14ac:dyDescent="0.25">
      <c r="B57" s="2"/>
      <c r="C57" s="59">
        <f>SUM(C58:C59)</f>
        <v>7</v>
      </c>
      <c r="D57" s="44" t="s">
        <v>12</v>
      </c>
      <c r="E57" s="46" t="s">
        <v>13</v>
      </c>
      <c r="F57" s="48" t="s">
        <v>14</v>
      </c>
      <c r="G57" s="41" t="s">
        <v>15</v>
      </c>
      <c r="H57" s="41" t="s">
        <v>53</v>
      </c>
      <c r="I57" s="54"/>
      <c r="J57" s="125"/>
      <c r="K57" s="125"/>
      <c r="L57" s="125"/>
    </row>
    <row r="58" spans="2:12" ht="37.5" x14ac:dyDescent="0.25">
      <c r="B58" s="23" t="s">
        <v>142</v>
      </c>
      <c r="C58" s="24">
        <v>4</v>
      </c>
      <c r="D58" s="85">
        <v>3</v>
      </c>
      <c r="E58" s="85"/>
      <c r="F58" s="85"/>
      <c r="G58" s="85"/>
      <c r="H58" s="85"/>
      <c r="I58" s="55">
        <f>IF(COUNTBLANK(D58:H58)=4,SUM(D58:G58)*C58,"veuillez entrer une valeur")</f>
        <v>12</v>
      </c>
      <c r="J58" s="125"/>
      <c r="L58" s="125"/>
    </row>
    <row r="59" spans="2:12" ht="39" customHeight="1" thickBot="1" x14ac:dyDescent="0.3">
      <c r="B59" s="25" t="s">
        <v>16</v>
      </c>
      <c r="C59" s="26">
        <v>3</v>
      </c>
      <c r="D59" s="86">
        <v>3</v>
      </c>
      <c r="E59" s="86"/>
      <c r="F59" s="86"/>
      <c r="G59" s="86"/>
      <c r="H59" s="86"/>
      <c r="I59" s="56">
        <f>IF(COUNTBLANK(D59:H59)=4,SUM(D59:G59)*C59,"veuillez entrer une valeur")</f>
        <v>9</v>
      </c>
      <c r="J59" s="125"/>
      <c r="K59" s="125"/>
      <c r="L59" s="125"/>
    </row>
    <row r="60" spans="2:12" ht="19.5" thickBot="1" x14ac:dyDescent="0.3">
      <c r="B60" s="30" t="s">
        <v>50</v>
      </c>
      <c r="C60" s="1">
        <f>3*C57-IF(H58="x",3*C58,0)-IF(H59="x",3*C59,0)</f>
        <v>21</v>
      </c>
      <c r="D60" s="27"/>
      <c r="E60" s="27"/>
      <c r="F60" s="28"/>
      <c r="G60" s="29" t="s">
        <v>25</v>
      </c>
      <c r="H60" s="29"/>
      <c r="I60" s="52">
        <f>SUM(I58:I59)</f>
        <v>21</v>
      </c>
      <c r="J60" s="125"/>
      <c r="K60" s="125"/>
      <c r="L60" s="125"/>
    </row>
    <row r="61" spans="2:12" ht="15.75" thickBot="1" x14ac:dyDescent="0.3"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</row>
    <row r="62" spans="2:12" ht="37.5" x14ac:dyDescent="0.25">
      <c r="B62" s="18" t="s">
        <v>17</v>
      </c>
      <c r="C62" s="60" t="s">
        <v>56</v>
      </c>
      <c r="D62" s="14" t="s">
        <v>8</v>
      </c>
      <c r="E62" s="15" t="s">
        <v>2</v>
      </c>
      <c r="F62" s="16" t="s">
        <v>9</v>
      </c>
      <c r="G62" s="38" t="s">
        <v>10</v>
      </c>
      <c r="H62" s="40" t="s">
        <v>51</v>
      </c>
      <c r="I62" s="53" t="s">
        <v>11</v>
      </c>
      <c r="J62" s="125"/>
      <c r="K62" s="125"/>
      <c r="L62" s="125"/>
    </row>
    <row r="63" spans="2:12" ht="37.5" x14ac:dyDescent="0.25">
      <c r="B63" s="2"/>
      <c r="C63" s="61">
        <f>SUM(C64:C66)</f>
        <v>6</v>
      </c>
      <c r="D63" s="19" t="s">
        <v>12</v>
      </c>
      <c r="E63" s="20" t="s">
        <v>13</v>
      </c>
      <c r="F63" s="21" t="s">
        <v>14</v>
      </c>
      <c r="G63" s="39" t="s">
        <v>15</v>
      </c>
      <c r="H63" s="42" t="s">
        <v>54</v>
      </c>
      <c r="I63" s="57"/>
      <c r="J63" s="125"/>
      <c r="K63" s="125"/>
      <c r="L63" s="125"/>
    </row>
    <row r="64" spans="2:12" ht="18.75" x14ac:dyDescent="0.25">
      <c r="B64" s="23" t="s">
        <v>18</v>
      </c>
      <c r="C64" s="24">
        <v>3</v>
      </c>
      <c r="D64" s="87"/>
      <c r="E64" s="87">
        <v>2</v>
      </c>
      <c r="F64" s="87"/>
      <c r="G64" s="87"/>
      <c r="H64" s="88"/>
      <c r="I64" s="55">
        <f>IF(COUNTBLANK(D64:H64)=4,SUM(D64:G64)*C64,"veuillez entrer une valeur")</f>
        <v>6</v>
      </c>
      <c r="J64" s="125"/>
      <c r="K64" s="125"/>
      <c r="L64" s="125"/>
    </row>
    <row r="65" spans="2:12" ht="18.75" x14ac:dyDescent="0.25">
      <c r="B65" s="23" t="s">
        <v>42</v>
      </c>
      <c r="C65" s="24">
        <v>2</v>
      </c>
      <c r="D65" s="87"/>
      <c r="E65" s="87">
        <v>2</v>
      </c>
      <c r="F65" s="87"/>
      <c r="G65" s="87"/>
      <c r="H65" s="85"/>
      <c r="I65" s="55">
        <f>IF(COUNTBLANK(D65:H65)=4,SUM(D65:G65)*C65,"veuillez entrer une valeur")</f>
        <v>4</v>
      </c>
      <c r="J65" s="125"/>
      <c r="K65" s="125"/>
      <c r="L65" s="125"/>
    </row>
    <row r="66" spans="2:12" ht="38.25" thickBot="1" x14ac:dyDescent="0.3">
      <c r="B66" s="23" t="s">
        <v>19</v>
      </c>
      <c r="C66" s="24">
        <v>1</v>
      </c>
      <c r="D66" s="89">
        <v>3</v>
      </c>
      <c r="E66" s="89"/>
      <c r="F66" s="89"/>
      <c r="G66" s="89"/>
      <c r="H66" s="90"/>
      <c r="I66" s="56">
        <f>IF(COUNTBLANK(D66:H66)=4,SUM(D66:G66)*C66,"veuillez entrer une valeur")</f>
        <v>3</v>
      </c>
      <c r="J66" s="125"/>
      <c r="K66" s="125"/>
      <c r="L66" s="125"/>
    </row>
    <row r="67" spans="2:12" ht="19.5" thickBot="1" x14ac:dyDescent="0.3">
      <c r="B67" s="30" t="s">
        <v>50</v>
      </c>
      <c r="C67" s="1">
        <f>3*C63-IF(H64="x",3*C64,0)-IF(H65="x",3*C65,0)-IF(H66="x",3*C66,0)</f>
        <v>18</v>
      </c>
      <c r="D67" s="27"/>
      <c r="E67" s="27"/>
      <c r="F67" s="31"/>
      <c r="G67" s="32" t="s">
        <v>25</v>
      </c>
      <c r="H67" s="29"/>
      <c r="I67" s="52">
        <f>SUM(I64:I66)</f>
        <v>13</v>
      </c>
      <c r="J67" s="125"/>
      <c r="K67" s="125"/>
      <c r="L67" s="125"/>
    </row>
    <row r="68" spans="2:12" ht="18.600000000000001" customHeight="1" thickBot="1" x14ac:dyDescent="0.3">
      <c r="B68" s="128"/>
      <c r="C68" s="128"/>
      <c r="D68" s="128"/>
      <c r="E68" s="128"/>
      <c r="F68" s="128"/>
      <c r="G68" s="128"/>
      <c r="H68" s="128"/>
      <c r="I68" s="128"/>
      <c r="J68" s="125"/>
      <c r="K68" s="125"/>
      <c r="L68" s="125"/>
    </row>
    <row r="69" spans="2:12" ht="29.45" customHeight="1" x14ac:dyDescent="0.25">
      <c r="B69" s="18" t="s">
        <v>20</v>
      </c>
      <c r="C69" s="60" t="s">
        <v>56</v>
      </c>
      <c r="D69" s="14" t="s">
        <v>8</v>
      </c>
      <c r="E69" s="15" t="s">
        <v>2</v>
      </c>
      <c r="F69" s="16" t="s">
        <v>9</v>
      </c>
      <c r="G69" s="17" t="s">
        <v>10</v>
      </c>
      <c r="H69" s="40" t="s">
        <v>51</v>
      </c>
      <c r="I69" s="53" t="s">
        <v>11</v>
      </c>
      <c r="J69" s="125"/>
      <c r="K69" s="125"/>
      <c r="L69" s="125"/>
    </row>
    <row r="70" spans="2:12" ht="37.5" x14ac:dyDescent="0.25">
      <c r="B70" s="2"/>
      <c r="C70" s="61">
        <f>SUM(C71:C73)</f>
        <v>4</v>
      </c>
      <c r="D70" s="19" t="s">
        <v>12</v>
      </c>
      <c r="E70" s="20" t="s">
        <v>13</v>
      </c>
      <c r="F70" s="21" t="s">
        <v>14</v>
      </c>
      <c r="G70" s="22" t="s">
        <v>15</v>
      </c>
      <c r="H70" s="42" t="s">
        <v>55</v>
      </c>
      <c r="I70" s="57"/>
      <c r="J70" s="125"/>
      <c r="K70" s="125"/>
      <c r="L70" s="125"/>
    </row>
    <row r="71" spans="2:12" ht="56.25" x14ac:dyDescent="0.25">
      <c r="B71" s="23" t="s">
        <v>143</v>
      </c>
      <c r="C71" s="24">
        <v>2</v>
      </c>
      <c r="D71" s="87"/>
      <c r="E71" s="87">
        <v>2</v>
      </c>
      <c r="F71" s="87"/>
      <c r="G71" s="87"/>
      <c r="H71" s="88"/>
      <c r="I71" s="55">
        <f>IF(COUNTBLANK(D71:H71)=4,SUM(D71:G71)*C71,"veuillez entrer une valeur")</f>
        <v>4</v>
      </c>
      <c r="J71" s="125"/>
      <c r="K71" s="125"/>
      <c r="L71" s="125"/>
    </row>
    <row r="72" spans="2:12" ht="75" x14ac:dyDescent="0.25">
      <c r="B72" s="23" t="s">
        <v>144</v>
      </c>
      <c r="C72" s="24">
        <v>1</v>
      </c>
      <c r="D72" s="87"/>
      <c r="E72" s="87">
        <v>2</v>
      </c>
      <c r="F72" s="87"/>
      <c r="G72" s="87"/>
      <c r="H72" s="85"/>
      <c r="I72" s="55">
        <f>IF(COUNTBLANK(D72:H72)=4,SUM(D72:G72)*C72,"veuillez entrer une valeur")</f>
        <v>2</v>
      </c>
      <c r="J72" s="125"/>
      <c r="K72" s="125"/>
      <c r="L72" s="125"/>
    </row>
    <row r="73" spans="2:12" ht="94.5" thickBot="1" x14ac:dyDescent="0.3">
      <c r="B73" s="23" t="s">
        <v>145</v>
      </c>
      <c r="C73" s="24">
        <v>1</v>
      </c>
      <c r="D73" s="89"/>
      <c r="E73" s="89">
        <v>2</v>
      </c>
      <c r="F73" s="89"/>
      <c r="G73" s="89"/>
      <c r="H73" s="90"/>
      <c r="I73" s="56">
        <f>IF(COUNTBLANK(D73:H73)=4,SUM(D73:G73)*C73,"veuillez entrer une valeur")</f>
        <v>2</v>
      </c>
      <c r="J73" s="125"/>
      <c r="K73" s="125"/>
      <c r="L73" s="125"/>
    </row>
    <row r="74" spans="2:12" ht="19.5" thickBot="1" x14ac:dyDescent="0.3">
      <c r="B74" s="30" t="s">
        <v>50</v>
      </c>
      <c r="C74" s="1">
        <f>3*C70-IF(H71="x",3*C71,0)-IF(H72="x",3*C72,0)-IF(H73="x",3*C73,0)</f>
        <v>12</v>
      </c>
      <c r="D74" s="27"/>
      <c r="E74" s="27"/>
      <c r="F74" s="31"/>
      <c r="G74" s="32" t="s">
        <v>25</v>
      </c>
      <c r="H74" s="29"/>
      <c r="I74" s="52">
        <f>SUM(I71:I73)</f>
        <v>8</v>
      </c>
      <c r="J74" s="125"/>
      <c r="K74" s="125"/>
      <c r="L74" s="125"/>
    </row>
    <row r="75" spans="2:12" ht="19.5" thickBot="1" x14ac:dyDescent="0.3">
      <c r="B75" s="128"/>
      <c r="C75" s="128"/>
      <c r="D75" s="128"/>
      <c r="E75" s="128"/>
      <c r="F75" s="128"/>
      <c r="G75" s="128"/>
      <c r="H75" s="128"/>
      <c r="I75" s="128"/>
      <c r="J75" s="125"/>
      <c r="K75" s="125"/>
      <c r="L75" s="125"/>
    </row>
    <row r="76" spans="2:12" ht="39" customHeight="1" x14ac:dyDescent="0.25">
      <c r="B76" s="49" t="s">
        <v>52</v>
      </c>
      <c r="C76" s="75">
        <f>SUM(C60+C67+C74)</f>
        <v>51</v>
      </c>
      <c r="D76" s="50">
        <f>SUM(I74+I67+I60)</f>
        <v>42</v>
      </c>
      <c r="E76" s="128"/>
      <c r="F76" s="128"/>
      <c r="G76" s="128"/>
      <c r="H76" s="128"/>
      <c r="I76" s="128"/>
      <c r="J76" s="125"/>
      <c r="K76" s="125"/>
      <c r="L76" s="125"/>
    </row>
    <row r="77" spans="2:12" ht="19.5" thickBot="1" x14ac:dyDescent="0.3">
      <c r="B77" s="476" t="s">
        <v>60</v>
      </c>
      <c r="C77" s="477"/>
      <c r="D77" s="51">
        <f>(D76/C76)*20</f>
        <v>16.470588235294116</v>
      </c>
      <c r="E77" s="128"/>
      <c r="F77" s="128"/>
      <c r="G77" s="128"/>
      <c r="H77" s="128"/>
      <c r="I77" s="128"/>
      <c r="J77" s="125"/>
      <c r="K77" s="125"/>
      <c r="L77" s="125"/>
    </row>
    <row r="78" spans="2:12" ht="18.75" x14ac:dyDescent="0.25">
      <c r="B78" s="126"/>
      <c r="C78" s="132"/>
      <c r="D78" s="128"/>
      <c r="E78" s="128"/>
      <c r="F78" s="128"/>
      <c r="G78" s="128"/>
      <c r="H78" s="128"/>
      <c r="I78" s="128"/>
      <c r="J78" s="125"/>
      <c r="K78" s="125"/>
      <c r="L78" s="125"/>
    </row>
    <row r="80" spans="2:12" ht="26.25" x14ac:dyDescent="0.25">
      <c r="B80" s="119" t="s">
        <v>63</v>
      </c>
      <c r="C80" s="125"/>
      <c r="D80" s="125"/>
      <c r="E80" s="125"/>
      <c r="F80" s="125"/>
      <c r="G80" s="125"/>
      <c r="H80" s="125"/>
      <c r="I80" s="125"/>
      <c r="J80" s="125"/>
      <c r="K80" s="125"/>
      <c r="L80" s="125"/>
    </row>
    <row r="81" spans="2:17" ht="15.75" thickBot="1" x14ac:dyDescent="0.3">
      <c r="B81" s="125"/>
      <c r="C81" s="125"/>
      <c r="D81" s="125"/>
      <c r="E81" s="125"/>
      <c r="F81" s="125"/>
      <c r="G81" s="125"/>
      <c r="H81" s="125"/>
      <c r="I81" s="125"/>
      <c r="J81" s="125"/>
      <c r="K81" s="125"/>
      <c r="L81" s="125"/>
    </row>
    <row r="82" spans="2:17" ht="43.15" customHeight="1" thickBot="1" x14ac:dyDescent="0.3">
      <c r="B82" s="133"/>
      <c r="C82" s="464" t="s">
        <v>65</v>
      </c>
      <c r="D82" s="465"/>
      <c r="E82" s="466"/>
      <c r="F82" s="464" t="s">
        <v>67</v>
      </c>
      <c r="G82" s="465"/>
      <c r="H82" s="466"/>
      <c r="I82" s="464" t="s">
        <v>68</v>
      </c>
      <c r="J82" s="465"/>
      <c r="K82" s="466"/>
      <c r="L82" s="464" t="s">
        <v>69</v>
      </c>
      <c r="M82" s="465"/>
      <c r="N82" s="466"/>
      <c r="O82" s="464" t="s">
        <v>70</v>
      </c>
      <c r="P82" s="465"/>
      <c r="Q82" s="466"/>
    </row>
    <row r="83" spans="2:17" ht="43.15" customHeight="1" x14ac:dyDescent="0.25">
      <c r="B83" s="71" t="s">
        <v>64</v>
      </c>
      <c r="C83" s="467">
        <v>43355</v>
      </c>
      <c r="D83" s="510"/>
      <c r="E83" s="511"/>
      <c r="F83" s="470">
        <v>43720</v>
      </c>
      <c r="G83" s="471"/>
      <c r="H83" s="472"/>
      <c r="I83" s="470">
        <v>44086</v>
      </c>
      <c r="J83" s="471"/>
      <c r="K83" s="472"/>
      <c r="L83" s="470">
        <f>IFERROR(DATE(YEAR($C$84)+3,MONTH($C$84),DAY($C$84)),"")</f>
        <v>44451</v>
      </c>
      <c r="M83" s="471"/>
      <c r="N83" s="472"/>
      <c r="O83" s="470">
        <f>IFERROR(DATE(YEAR($C$84)+4,MONTH($C$84),DAY($C$84)),"")</f>
        <v>44816</v>
      </c>
      <c r="P83" s="471"/>
      <c r="Q83" s="472"/>
    </row>
    <row r="84" spans="2:17" ht="18.75" x14ac:dyDescent="0.25">
      <c r="B84" s="73" t="s">
        <v>26</v>
      </c>
      <c r="C84" s="454">
        <v>43355</v>
      </c>
      <c r="D84" s="452"/>
      <c r="E84" s="453"/>
      <c r="F84" s="454">
        <v>43756</v>
      </c>
      <c r="G84" s="452"/>
      <c r="H84" s="453"/>
      <c r="I84" s="454">
        <v>44168</v>
      </c>
      <c r="J84" s="452"/>
      <c r="K84" s="453"/>
      <c r="L84" s="454">
        <v>44407</v>
      </c>
      <c r="M84" s="452"/>
      <c r="N84" s="453"/>
      <c r="O84" s="454">
        <v>44767</v>
      </c>
      <c r="P84" s="452"/>
      <c r="Q84" s="453"/>
    </row>
    <row r="85" spans="2:17" ht="18.75" x14ac:dyDescent="0.25">
      <c r="B85" s="72" t="s">
        <v>27</v>
      </c>
      <c r="C85" s="458">
        <v>17.64</v>
      </c>
      <c r="D85" s="459"/>
      <c r="E85" s="460"/>
      <c r="F85" s="451">
        <v>18.43</v>
      </c>
      <c r="G85" s="452"/>
      <c r="H85" s="453"/>
      <c r="I85" s="451">
        <v>18.03921568627451</v>
      </c>
      <c r="J85" s="452"/>
      <c r="K85" s="453"/>
      <c r="L85" s="461">
        <v>18.43</v>
      </c>
      <c r="M85" s="462"/>
      <c r="N85" s="463"/>
      <c r="O85" s="461">
        <f>D77</f>
        <v>16.470588235294116</v>
      </c>
      <c r="P85" s="462"/>
      <c r="Q85" s="463"/>
    </row>
    <row r="86" spans="2:17" ht="78" customHeight="1" x14ac:dyDescent="0.25">
      <c r="B86" s="73" t="s">
        <v>43</v>
      </c>
      <c r="C86" s="451" t="s">
        <v>168</v>
      </c>
      <c r="D86" s="452"/>
      <c r="E86" s="453"/>
      <c r="F86" s="451" t="s">
        <v>360</v>
      </c>
      <c r="G86" s="452"/>
      <c r="H86" s="453"/>
      <c r="I86" s="451" t="s">
        <v>360</v>
      </c>
      <c r="J86" s="452"/>
      <c r="K86" s="453"/>
      <c r="L86" s="451"/>
      <c r="M86" s="452"/>
      <c r="N86" s="453"/>
      <c r="O86" s="451"/>
      <c r="P86" s="452"/>
      <c r="Q86" s="453"/>
    </row>
    <row r="87" spans="2:17" ht="21" customHeight="1" x14ac:dyDescent="0.25">
      <c r="B87" s="136"/>
      <c r="C87" s="125"/>
      <c r="D87" s="125"/>
      <c r="E87" s="125"/>
      <c r="F87" s="125"/>
      <c r="G87" s="125"/>
      <c r="H87" s="125"/>
      <c r="I87" s="125"/>
      <c r="J87" s="125"/>
      <c r="K87" s="125"/>
      <c r="L87" s="125"/>
    </row>
  </sheetData>
  <mergeCells count="57">
    <mergeCell ref="L82:N82"/>
    <mergeCell ref="B77:C77"/>
    <mergeCell ref="C82:E82"/>
    <mergeCell ref="O82:Q82"/>
    <mergeCell ref="C4:I4"/>
    <mergeCell ref="B26:D26"/>
    <mergeCell ref="B27:D27"/>
    <mergeCell ref="B28:D28"/>
    <mergeCell ref="E26:G26"/>
    <mergeCell ref="E27:G27"/>
    <mergeCell ref="E28:G28"/>
    <mergeCell ref="F9:I10"/>
    <mergeCell ref="H13:I13"/>
    <mergeCell ref="E13:F13"/>
    <mergeCell ref="C14:I14"/>
    <mergeCell ref="C15:I15"/>
    <mergeCell ref="B9:C9"/>
    <mergeCell ref="C20:E20"/>
    <mergeCell ref="C21:E21"/>
    <mergeCell ref="B10:C10"/>
    <mergeCell ref="G19:I19"/>
    <mergeCell ref="C86:E86"/>
    <mergeCell ref="I82:K82"/>
    <mergeCell ref="I86:K86"/>
    <mergeCell ref="G21:I21"/>
    <mergeCell ref="G20:I20"/>
    <mergeCell ref="B44:I44"/>
    <mergeCell ref="C83:E83"/>
    <mergeCell ref="F83:H83"/>
    <mergeCell ref="I83:K83"/>
    <mergeCell ref="F84:H84"/>
    <mergeCell ref="F85:H85"/>
    <mergeCell ref="F86:H86"/>
    <mergeCell ref="L83:N83"/>
    <mergeCell ref="L85:N85"/>
    <mergeCell ref="L86:N86"/>
    <mergeCell ref="L84:N84"/>
    <mergeCell ref="O83:Q83"/>
    <mergeCell ref="O84:Q84"/>
    <mergeCell ref="O85:Q85"/>
    <mergeCell ref="O86:Q86"/>
    <mergeCell ref="G6:I6"/>
    <mergeCell ref="C6:E6"/>
    <mergeCell ref="F82:H82"/>
    <mergeCell ref="I84:K84"/>
    <mergeCell ref="I85:K85"/>
    <mergeCell ref="C18:E18"/>
    <mergeCell ref="B29:D29"/>
    <mergeCell ref="B30:D30"/>
    <mergeCell ref="B31:D31"/>
    <mergeCell ref="E29:G29"/>
    <mergeCell ref="E30:G30"/>
    <mergeCell ref="G18:I18"/>
    <mergeCell ref="C19:E19"/>
    <mergeCell ref="C84:E84"/>
    <mergeCell ref="C85:E85"/>
    <mergeCell ref="E31:G31"/>
  </mergeCells>
  <conditionalFormatting sqref="I58:I59 I64:I66 I71:I73">
    <cfRule type="cellIs" dxfId="50" priority="5" operator="equal">
      <formula>"veuillez entrer une valeur"</formula>
    </cfRule>
  </conditionalFormatting>
  <conditionalFormatting sqref="C84:E84">
    <cfRule type="cellIs" dxfId="49" priority="2" operator="equal">
      <formula>"veuillez saisir ici une date"</formula>
    </cfRule>
  </conditionalFormatting>
  <conditionalFormatting sqref="G6:I6">
    <cfRule type="cellIs" dxfId="48" priority="1" operator="equal">
      <formula>"Veuillez saisir ici une date"</formula>
    </cfRule>
  </conditionalFormatting>
  <dataValidations count="1">
    <dataValidation type="list" allowBlank="1" showInputMessage="1" showErrorMessage="1" sqref="C7:E7">
      <formula1>"Fournisseur,Prestataire de Service"</formula1>
    </dataValidation>
  </dataValidations>
  <hyperlinks>
    <hyperlink ref="C21" r:id="rId1"/>
  </hyperlinks>
  <pageMargins left="0.7" right="0.7" top="0.75" bottom="0.75" header="0.3" footer="0.3"/>
  <pageSetup paperSize="9" scale="5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T87"/>
  <sheetViews>
    <sheetView topLeftCell="B72" zoomScale="60" zoomScaleNormal="60" zoomScalePageLayoutView="27" workbookViewId="0">
      <selection activeCell="R84" sqref="R84:T84"/>
    </sheetView>
  </sheetViews>
  <sheetFormatPr baseColWidth="10" defaultColWidth="11.42578125" defaultRowHeight="15" x14ac:dyDescent="0.25"/>
  <cols>
    <col min="1" max="1" width="6.28515625" style="118" customWidth="1"/>
    <col min="2" max="2" width="25.85546875" style="118" customWidth="1"/>
    <col min="3" max="3" width="17.5703125" style="118" customWidth="1"/>
    <col min="4" max="4" width="20.42578125" style="118" customWidth="1"/>
    <col min="5" max="5" width="17.7109375" style="118" customWidth="1"/>
    <col min="6" max="6" width="20.7109375" style="118" customWidth="1"/>
    <col min="7" max="8" width="18" style="118" customWidth="1"/>
    <col min="9" max="9" width="16.85546875" style="118" customWidth="1"/>
    <col min="10" max="10" width="17.42578125" style="118" customWidth="1"/>
    <col min="11" max="11" width="17.7109375" style="118" customWidth="1"/>
    <col min="12" max="12" width="17" style="118" customWidth="1"/>
    <col min="13" max="13" width="11.42578125" style="118"/>
    <col min="14" max="14" width="13.7109375" style="118" customWidth="1"/>
    <col min="15" max="15" width="15.85546875" style="118" customWidth="1"/>
    <col min="16" max="16" width="14.7109375" style="118" customWidth="1"/>
    <col min="17" max="17" width="16.7109375" style="118" customWidth="1"/>
    <col min="18" max="16384" width="11.42578125" style="118"/>
  </cols>
  <sheetData>
    <row r="2" spans="2:10" ht="24" customHeight="1" x14ac:dyDescent="0.25">
      <c r="B2" s="119" t="s">
        <v>37</v>
      </c>
      <c r="C2" s="120"/>
      <c r="D2" s="120"/>
      <c r="E2" s="120"/>
    </row>
    <row r="3" spans="2:10" ht="15.75" thickBot="1" x14ac:dyDescent="0.3">
      <c r="B3" s="121"/>
      <c r="C3" s="120"/>
      <c r="D3" s="120"/>
      <c r="E3" s="120"/>
    </row>
    <row r="4" spans="2:10" ht="31.9" customHeight="1" thickBot="1" x14ac:dyDescent="0.3">
      <c r="B4" s="76" t="s">
        <v>1</v>
      </c>
      <c r="C4" s="495" t="s">
        <v>90</v>
      </c>
      <c r="D4" s="496"/>
      <c r="E4" s="496"/>
      <c r="F4" s="496"/>
      <c r="G4" s="496"/>
      <c r="H4" s="496"/>
      <c r="I4" s="497"/>
      <c r="J4" s="102"/>
    </row>
    <row r="5" spans="2:10" ht="15.75" thickBot="1" x14ac:dyDescent="0.3"/>
    <row r="6" spans="2:10" ht="52.15" customHeight="1" thickBot="1" x14ac:dyDescent="0.3">
      <c r="B6" s="76" t="s">
        <v>66</v>
      </c>
      <c r="C6" s="498">
        <v>42831</v>
      </c>
      <c r="D6" s="499"/>
      <c r="E6" s="500"/>
      <c r="F6" s="117" t="s">
        <v>71</v>
      </c>
      <c r="G6" s="498" t="s">
        <v>146</v>
      </c>
      <c r="H6" s="496"/>
      <c r="I6" s="497"/>
    </row>
    <row r="7" spans="2:10" ht="19.5" thickBot="1" x14ac:dyDescent="0.3">
      <c r="B7" s="122"/>
      <c r="C7" s="122"/>
      <c r="D7" s="122"/>
      <c r="E7" s="122"/>
      <c r="J7" s="120"/>
    </row>
    <row r="8" spans="2:10" ht="28.15" customHeight="1" thickBot="1" x14ac:dyDescent="0.3">
      <c r="B8" s="5" t="s">
        <v>28</v>
      </c>
      <c r="C8" s="6"/>
      <c r="D8" s="7"/>
      <c r="F8" s="5" t="s">
        <v>0</v>
      </c>
      <c r="G8" s="6"/>
      <c r="H8" s="6"/>
      <c r="I8" s="7"/>
      <c r="J8" s="134"/>
    </row>
    <row r="9" spans="2:10" ht="18.75" x14ac:dyDescent="0.25">
      <c r="B9" s="501" t="s">
        <v>29</v>
      </c>
      <c r="C9" s="502"/>
      <c r="D9" s="3" t="s">
        <v>73</v>
      </c>
      <c r="E9" s="123"/>
      <c r="F9" s="503" t="s">
        <v>124</v>
      </c>
      <c r="G9" s="493"/>
      <c r="H9" s="493"/>
      <c r="I9" s="494"/>
      <c r="J9" s="135"/>
    </row>
    <row r="10" spans="2:10" ht="19.5" thickBot="1" x14ac:dyDescent="0.3">
      <c r="B10" s="505" t="s">
        <v>30</v>
      </c>
      <c r="C10" s="506"/>
      <c r="D10" s="91"/>
      <c r="E10" s="123"/>
      <c r="F10" s="504"/>
      <c r="G10" s="486"/>
      <c r="H10" s="486"/>
      <c r="I10" s="487"/>
      <c r="J10" s="135"/>
    </row>
    <row r="11" spans="2:10" ht="15.75" thickBot="1" x14ac:dyDescent="0.3">
      <c r="B11" s="120"/>
      <c r="C11" s="120"/>
      <c r="D11" s="120"/>
      <c r="E11" s="120"/>
      <c r="F11" s="120"/>
      <c r="J11" s="120"/>
    </row>
    <row r="12" spans="2:10" ht="24.6" customHeight="1" thickBot="1" x14ac:dyDescent="0.3">
      <c r="B12" s="5" t="s">
        <v>44</v>
      </c>
      <c r="C12" s="6"/>
      <c r="D12" s="6"/>
      <c r="E12" s="6"/>
      <c r="F12" s="6"/>
      <c r="G12" s="6"/>
      <c r="H12" s="6"/>
      <c r="I12" s="7"/>
      <c r="J12" s="134"/>
    </row>
    <row r="13" spans="2:10" ht="18.75" x14ac:dyDescent="0.25">
      <c r="B13" s="176" t="s">
        <v>31</v>
      </c>
      <c r="C13" s="4"/>
      <c r="D13" s="177" t="s">
        <v>32</v>
      </c>
      <c r="E13" s="488"/>
      <c r="F13" s="489"/>
      <c r="G13" s="177" t="s">
        <v>33</v>
      </c>
      <c r="H13" s="488"/>
      <c r="I13" s="472"/>
      <c r="J13" s="102"/>
    </row>
    <row r="14" spans="2:10" ht="18.75" x14ac:dyDescent="0.25">
      <c r="B14" s="9" t="s">
        <v>34</v>
      </c>
      <c r="C14" s="490" t="s">
        <v>147</v>
      </c>
      <c r="D14" s="452"/>
      <c r="E14" s="452"/>
      <c r="F14" s="452"/>
      <c r="G14" s="452"/>
      <c r="H14" s="452"/>
      <c r="I14" s="453"/>
      <c r="J14" s="102"/>
    </row>
    <row r="15" spans="2:10" ht="19.5" thickBot="1" x14ac:dyDescent="0.3">
      <c r="B15" s="178" t="s">
        <v>35</v>
      </c>
      <c r="C15" s="515" t="s">
        <v>148</v>
      </c>
      <c r="D15" s="479"/>
      <c r="E15" s="479"/>
      <c r="F15" s="479"/>
      <c r="G15" s="479"/>
      <c r="H15" s="479"/>
      <c r="I15" s="480"/>
      <c r="J15" s="102"/>
    </row>
    <row r="16" spans="2:10" ht="19.5" thickBot="1" x14ac:dyDescent="0.3">
      <c r="B16" s="124"/>
      <c r="C16" s="122"/>
      <c r="D16" s="122"/>
      <c r="E16" s="122"/>
      <c r="F16" s="122"/>
      <c r="G16" s="122"/>
      <c r="H16" s="122"/>
      <c r="I16" s="122"/>
      <c r="J16" s="120"/>
    </row>
    <row r="17" spans="2:12" ht="24" customHeight="1" thickBot="1" x14ac:dyDescent="0.3">
      <c r="B17" s="94" t="s">
        <v>89</v>
      </c>
      <c r="C17" s="95"/>
      <c r="D17" s="95"/>
      <c r="E17" s="147"/>
      <c r="F17" s="5" t="s">
        <v>36</v>
      </c>
      <c r="G17" s="6"/>
      <c r="H17" s="6"/>
      <c r="I17" s="7"/>
      <c r="J17" s="134"/>
    </row>
    <row r="18" spans="2:12" ht="18.75" x14ac:dyDescent="0.25">
      <c r="B18" s="12" t="s">
        <v>38</v>
      </c>
      <c r="C18" s="492" t="s">
        <v>149</v>
      </c>
      <c r="D18" s="493"/>
      <c r="E18" s="494"/>
      <c r="F18" s="92" t="s">
        <v>38</v>
      </c>
      <c r="G18" s="492"/>
      <c r="H18" s="493"/>
      <c r="I18" s="494"/>
      <c r="J18" s="120"/>
    </row>
    <row r="19" spans="2:12" ht="18.75" x14ac:dyDescent="0.25">
      <c r="B19" s="13" t="s">
        <v>41</v>
      </c>
      <c r="C19" s="481" t="s">
        <v>150</v>
      </c>
      <c r="D19" s="482"/>
      <c r="E19" s="483"/>
      <c r="F19" s="92" t="s">
        <v>41</v>
      </c>
      <c r="G19" s="481"/>
      <c r="H19" s="482"/>
      <c r="I19" s="483"/>
      <c r="J19" s="120"/>
    </row>
    <row r="20" spans="2:12" ht="18.75" x14ac:dyDescent="0.25">
      <c r="B20" s="13" t="s">
        <v>39</v>
      </c>
      <c r="C20" s="484">
        <v>776373951</v>
      </c>
      <c r="D20" s="482"/>
      <c r="E20" s="483"/>
      <c r="F20" s="92" t="s">
        <v>39</v>
      </c>
      <c r="G20" s="481"/>
      <c r="H20" s="482"/>
      <c r="I20" s="483"/>
      <c r="J20" s="120"/>
    </row>
    <row r="21" spans="2:12" ht="19.5" thickBot="1" x14ac:dyDescent="0.3">
      <c r="B21" s="148" t="s">
        <v>40</v>
      </c>
      <c r="C21" s="485" t="s">
        <v>151</v>
      </c>
      <c r="D21" s="486"/>
      <c r="E21" s="487"/>
      <c r="F21" s="93" t="s">
        <v>40</v>
      </c>
      <c r="G21" s="509"/>
      <c r="H21" s="486"/>
      <c r="I21" s="487"/>
      <c r="J21" s="120"/>
    </row>
    <row r="22" spans="2:12" x14ac:dyDescent="0.25"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</row>
    <row r="23" spans="2:12" ht="26.25" x14ac:dyDescent="0.25">
      <c r="B23" s="119" t="s">
        <v>62</v>
      </c>
      <c r="C23" s="125"/>
      <c r="D23" s="125"/>
      <c r="E23" s="125"/>
      <c r="F23" s="125"/>
      <c r="G23" s="125"/>
      <c r="I23" s="125"/>
      <c r="J23" s="125"/>
      <c r="K23" s="125"/>
      <c r="L23" s="125"/>
    </row>
    <row r="24" spans="2:12" ht="15.75" thickBot="1" x14ac:dyDescent="0.3"/>
    <row r="25" spans="2:12" ht="18.75" x14ac:dyDescent="0.25">
      <c r="B25" s="33" t="s">
        <v>48</v>
      </c>
      <c r="C25" s="34"/>
      <c r="D25" s="35"/>
      <c r="E25" s="62" t="s">
        <v>47</v>
      </c>
      <c r="F25" s="34"/>
      <c r="G25" s="35"/>
      <c r="I25" s="126"/>
    </row>
    <row r="26" spans="2:12" ht="18.75" x14ac:dyDescent="0.25">
      <c r="B26" s="451"/>
      <c r="C26" s="452"/>
      <c r="D26" s="453"/>
      <c r="E26" s="451"/>
      <c r="F26" s="452"/>
      <c r="G26" s="453"/>
      <c r="I26" s="126"/>
    </row>
    <row r="27" spans="2:12" ht="18.75" x14ac:dyDescent="0.25">
      <c r="B27" s="451"/>
      <c r="C27" s="452"/>
      <c r="D27" s="453"/>
      <c r="E27" s="451"/>
      <c r="F27" s="452"/>
      <c r="G27" s="453"/>
      <c r="I27" s="127"/>
    </row>
    <row r="28" spans="2:12" ht="18.75" x14ac:dyDescent="0.25">
      <c r="B28" s="451"/>
      <c r="C28" s="452"/>
      <c r="D28" s="453"/>
      <c r="E28" s="451"/>
      <c r="F28" s="452"/>
      <c r="G28" s="453"/>
      <c r="I28" s="126"/>
    </row>
    <row r="29" spans="2:12" ht="18.75" x14ac:dyDescent="0.25">
      <c r="B29" s="451"/>
      <c r="C29" s="452"/>
      <c r="D29" s="453"/>
      <c r="E29" s="451"/>
      <c r="F29" s="452"/>
      <c r="G29" s="453"/>
      <c r="I29" s="126"/>
    </row>
    <row r="30" spans="2:12" ht="18.75" x14ac:dyDescent="0.25">
      <c r="B30" s="451"/>
      <c r="C30" s="452"/>
      <c r="D30" s="453"/>
      <c r="E30" s="451"/>
      <c r="F30" s="452"/>
      <c r="G30" s="453"/>
      <c r="I30" s="126"/>
    </row>
    <row r="31" spans="2:12" ht="19.5" thickBot="1" x14ac:dyDescent="0.3">
      <c r="B31" s="478"/>
      <c r="C31" s="479"/>
      <c r="D31" s="480"/>
      <c r="E31" s="478"/>
      <c r="F31" s="479"/>
      <c r="G31" s="480"/>
      <c r="I31" s="126"/>
    </row>
    <row r="32" spans="2:12" ht="19.5" thickBot="1" x14ac:dyDescent="0.3">
      <c r="B32" s="126"/>
      <c r="C32" s="126"/>
      <c r="D32" s="126"/>
      <c r="E32" s="126"/>
      <c r="F32" s="126"/>
      <c r="G32" s="126"/>
      <c r="I32" s="126"/>
    </row>
    <row r="33" spans="2:12" ht="19.5" thickBot="1" x14ac:dyDescent="0.3">
      <c r="B33" s="5" t="s">
        <v>49</v>
      </c>
      <c r="C33" s="36"/>
      <c r="D33" s="36"/>
      <c r="E33" s="36"/>
      <c r="F33" s="36"/>
      <c r="G33" s="37"/>
      <c r="I33" s="126"/>
    </row>
    <row r="34" spans="2:12" ht="18.75" x14ac:dyDescent="0.25">
      <c r="B34" s="97"/>
      <c r="C34" s="169"/>
      <c r="D34" s="169"/>
      <c r="E34" s="169"/>
      <c r="F34" s="169"/>
      <c r="G34" s="170"/>
      <c r="I34" s="126"/>
    </row>
    <row r="35" spans="2:12" ht="18.75" x14ac:dyDescent="0.25">
      <c r="B35" s="67"/>
      <c r="C35" s="171"/>
      <c r="D35" s="171"/>
      <c r="E35" s="171"/>
      <c r="F35" s="171"/>
      <c r="G35" s="172"/>
      <c r="I35" s="126"/>
    </row>
    <row r="36" spans="2:12" ht="18.75" x14ac:dyDescent="0.25">
      <c r="B36" s="67"/>
      <c r="C36" s="171"/>
      <c r="D36" s="171"/>
      <c r="E36" s="171"/>
      <c r="F36" s="171"/>
      <c r="G36" s="172"/>
      <c r="I36" s="126"/>
    </row>
    <row r="37" spans="2:12" ht="18.75" x14ac:dyDescent="0.25">
      <c r="B37" s="67"/>
      <c r="C37" s="171"/>
      <c r="D37" s="171"/>
      <c r="E37" s="171"/>
      <c r="F37" s="171"/>
      <c r="G37" s="172"/>
      <c r="I37" s="126"/>
    </row>
    <row r="38" spans="2:12" ht="19.5" thickBot="1" x14ac:dyDescent="0.3">
      <c r="B38" s="175"/>
      <c r="C38" s="173"/>
      <c r="D38" s="173"/>
      <c r="E38" s="173"/>
      <c r="F38" s="173"/>
      <c r="G38" s="174"/>
      <c r="I38" s="126"/>
    </row>
    <row r="39" spans="2:12" ht="18.75" x14ac:dyDescent="0.25">
      <c r="B39" s="126"/>
      <c r="C39" s="126"/>
      <c r="D39" s="126"/>
      <c r="E39" s="126"/>
      <c r="F39" s="126"/>
      <c r="G39" s="126"/>
      <c r="I39" s="126"/>
    </row>
    <row r="40" spans="2:12" ht="21" customHeight="1" x14ac:dyDescent="0.25">
      <c r="B40" s="119" t="s">
        <v>61</v>
      </c>
      <c r="C40" s="125"/>
      <c r="D40" s="125"/>
      <c r="E40" s="125"/>
      <c r="F40" s="125"/>
      <c r="G40" s="125"/>
      <c r="H40" s="125"/>
      <c r="I40" s="125"/>
      <c r="J40" s="125"/>
      <c r="K40" s="125"/>
      <c r="L40" s="125"/>
    </row>
    <row r="41" spans="2:12" ht="21" customHeight="1" x14ac:dyDescent="0.25">
      <c r="B41" s="129"/>
      <c r="C41" s="125"/>
      <c r="D41" s="125"/>
      <c r="E41" s="125"/>
      <c r="F41" s="125"/>
      <c r="G41" s="125"/>
      <c r="H41" s="125"/>
      <c r="I41" s="125"/>
      <c r="J41" s="125"/>
      <c r="K41" s="125"/>
      <c r="L41" s="125"/>
    </row>
    <row r="42" spans="2:12" ht="23.25" x14ac:dyDescent="0.25">
      <c r="B42" s="130" t="s">
        <v>57</v>
      </c>
      <c r="C42" s="128"/>
      <c r="D42" s="128"/>
      <c r="E42" s="128"/>
      <c r="F42" s="128"/>
      <c r="G42" s="128"/>
      <c r="H42" s="128"/>
      <c r="I42" s="125"/>
      <c r="J42" s="125"/>
      <c r="K42" s="125"/>
      <c r="L42" s="125"/>
    </row>
    <row r="43" spans="2:12" ht="19.5" thickBot="1" x14ac:dyDescent="0.3">
      <c r="B43" s="122"/>
      <c r="C43" s="128"/>
      <c r="D43" s="128"/>
      <c r="E43" s="128"/>
      <c r="F43" s="128"/>
      <c r="G43" s="128"/>
      <c r="H43" s="128"/>
      <c r="I43" s="125"/>
      <c r="J43" s="125"/>
      <c r="K43" s="125"/>
      <c r="L43" s="125"/>
    </row>
    <row r="44" spans="2:12" ht="19.5" thickBot="1" x14ac:dyDescent="0.3">
      <c r="B44" s="473" t="s">
        <v>58</v>
      </c>
      <c r="C44" s="474"/>
      <c r="D44" s="474"/>
      <c r="E44" s="474"/>
      <c r="F44" s="474"/>
      <c r="G44" s="474"/>
      <c r="H44" s="474"/>
      <c r="I44" s="475"/>
      <c r="J44" s="125"/>
      <c r="K44" s="125"/>
      <c r="L44" s="125"/>
    </row>
    <row r="45" spans="2:12" ht="14.45" customHeight="1" x14ac:dyDescent="0.25">
      <c r="B45" s="98"/>
      <c r="C45" s="99"/>
      <c r="D45" s="99"/>
      <c r="E45" s="99"/>
      <c r="F45" s="99"/>
      <c r="G45" s="99"/>
      <c r="H45" s="99"/>
      <c r="I45" s="100"/>
      <c r="J45" s="125"/>
      <c r="K45" s="125"/>
      <c r="L45" s="125"/>
    </row>
    <row r="46" spans="2:12" ht="14.45" customHeight="1" x14ac:dyDescent="0.25">
      <c r="B46" s="101"/>
      <c r="C46" s="102"/>
      <c r="D46" s="102"/>
      <c r="E46" s="102"/>
      <c r="F46" s="102"/>
      <c r="G46" s="102"/>
      <c r="H46" s="102"/>
      <c r="I46" s="103"/>
      <c r="J46" s="125"/>
      <c r="K46" s="125"/>
      <c r="L46" s="125"/>
    </row>
    <row r="47" spans="2:12" ht="14.45" customHeight="1" x14ac:dyDescent="0.25">
      <c r="B47" s="101"/>
      <c r="C47" s="102"/>
      <c r="D47" s="102"/>
      <c r="E47" s="102"/>
      <c r="F47" s="102"/>
      <c r="G47" s="102"/>
      <c r="H47" s="102"/>
      <c r="I47" s="103"/>
      <c r="J47" s="125"/>
      <c r="K47" s="125"/>
      <c r="L47" s="125"/>
    </row>
    <row r="48" spans="2:12" ht="14.45" customHeight="1" x14ac:dyDescent="0.25">
      <c r="B48" s="101"/>
      <c r="C48" s="102"/>
      <c r="D48" s="102"/>
      <c r="E48" s="102"/>
      <c r="F48" s="102"/>
      <c r="G48" s="102"/>
      <c r="H48" s="102"/>
      <c r="I48" s="103"/>
      <c r="J48" s="125"/>
      <c r="K48" s="125"/>
      <c r="L48" s="125"/>
    </row>
    <row r="49" spans="2:12" ht="21" customHeight="1" thickBot="1" x14ac:dyDescent="0.3">
      <c r="B49" s="104"/>
      <c r="C49" s="105"/>
      <c r="D49" s="105"/>
      <c r="E49" s="105"/>
      <c r="F49" s="105"/>
      <c r="G49" s="105"/>
      <c r="H49" s="105"/>
      <c r="I49" s="106"/>
      <c r="J49" s="125"/>
      <c r="K49" s="125"/>
      <c r="L49" s="125"/>
    </row>
    <row r="50" spans="2:12" ht="21" x14ac:dyDescent="0.25">
      <c r="B50" s="129"/>
      <c r="C50" s="125"/>
      <c r="D50" s="125"/>
      <c r="E50" s="125"/>
      <c r="F50" s="125"/>
      <c r="G50" s="125"/>
      <c r="H50" s="125"/>
      <c r="I50" s="125"/>
      <c r="J50" s="125"/>
      <c r="K50" s="125"/>
      <c r="L50" s="125"/>
    </row>
    <row r="51" spans="2:12" ht="39.6" customHeight="1" x14ac:dyDescent="0.25">
      <c r="B51" s="130" t="s">
        <v>46</v>
      </c>
      <c r="C51" s="128"/>
      <c r="E51" s="126"/>
      <c r="F51" s="128"/>
      <c r="G51" s="128"/>
      <c r="H51" s="128"/>
      <c r="I51" s="128"/>
      <c r="J51" s="125"/>
      <c r="K51" s="125"/>
      <c r="L51" s="125"/>
    </row>
    <row r="52" spans="2:12" ht="19.5" thickBot="1" x14ac:dyDescent="0.3">
      <c r="B52" s="131"/>
      <c r="C52" s="128"/>
      <c r="D52" s="128"/>
      <c r="E52" s="128"/>
      <c r="F52" s="128"/>
      <c r="G52" s="128"/>
      <c r="H52" s="128"/>
      <c r="I52" s="128"/>
      <c r="J52" s="125"/>
      <c r="K52" s="125"/>
      <c r="L52" s="125"/>
    </row>
    <row r="53" spans="2:12" ht="37.5" x14ac:dyDescent="0.25">
      <c r="B53" s="128"/>
      <c r="C53" s="128"/>
      <c r="D53" s="77" t="s">
        <v>21</v>
      </c>
      <c r="E53" s="78" t="s">
        <v>22</v>
      </c>
      <c r="F53" s="79" t="s">
        <v>23</v>
      </c>
      <c r="G53" s="80" t="s">
        <v>24</v>
      </c>
      <c r="H53" s="132"/>
      <c r="I53" s="128"/>
      <c r="J53" s="125"/>
      <c r="K53" s="125"/>
      <c r="L53" s="125"/>
    </row>
    <row r="54" spans="2:12" ht="38.25" thickBot="1" x14ac:dyDescent="0.3">
      <c r="B54" s="128"/>
      <c r="C54" s="128"/>
      <c r="D54" s="81" t="s">
        <v>4</v>
      </c>
      <c r="E54" s="82" t="s">
        <v>3</v>
      </c>
      <c r="F54" s="83" t="s">
        <v>5</v>
      </c>
      <c r="G54" s="84" t="s">
        <v>6</v>
      </c>
      <c r="H54" s="132"/>
      <c r="I54" s="128"/>
      <c r="J54" s="125"/>
      <c r="K54" s="125"/>
      <c r="L54" s="125"/>
    </row>
    <row r="55" spans="2:12" ht="19.5" thickBot="1" x14ac:dyDescent="0.3">
      <c r="B55" s="128"/>
      <c r="C55" s="128"/>
      <c r="D55" s="128"/>
      <c r="E55" s="128"/>
      <c r="F55" s="128"/>
      <c r="G55" s="128"/>
      <c r="H55" s="128"/>
      <c r="I55" s="128"/>
      <c r="J55" s="125"/>
      <c r="K55" s="125"/>
      <c r="L55" s="125"/>
    </row>
    <row r="56" spans="2:12" ht="34.9" customHeight="1" x14ac:dyDescent="0.25">
      <c r="B56" s="18" t="s">
        <v>7</v>
      </c>
      <c r="C56" s="58" t="s">
        <v>56</v>
      </c>
      <c r="D56" s="43" t="s">
        <v>8</v>
      </c>
      <c r="E56" s="45" t="s">
        <v>2</v>
      </c>
      <c r="F56" s="47" t="s">
        <v>9</v>
      </c>
      <c r="G56" s="40" t="s">
        <v>10</v>
      </c>
      <c r="H56" s="40" t="s">
        <v>51</v>
      </c>
      <c r="I56" s="53" t="s">
        <v>11</v>
      </c>
      <c r="J56" s="125"/>
      <c r="K56" s="125"/>
      <c r="L56" s="125"/>
    </row>
    <row r="57" spans="2:12" ht="40.9" customHeight="1" x14ac:dyDescent="0.25">
      <c r="B57" s="2"/>
      <c r="C57" s="59">
        <f>SUM(C58:C59)</f>
        <v>7</v>
      </c>
      <c r="D57" s="44" t="s">
        <v>12</v>
      </c>
      <c r="E57" s="46" t="s">
        <v>13</v>
      </c>
      <c r="F57" s="48" t="s">
        <v>14</v>
      </c>
      <c r="G57" s="41" t="s">
        <v>15</v>
      </c>
      <c r="H57" s="41" t="s">
        <v>53</v>
      </c>
      <c r="I57" s="54"/>
      <c r="J57" s="125"/>
      <c r="K57" s="125"/>
      <c r="L57" s="125"/>
    </row>
    <row r="58" spans="2:12" ht="37.5" x14ac:dyDescent="0.25">
      <c r="B58" s="23" t="s">
        <v>142</v>
      </c>
      <c r="C58" s="24">
        <v>4</v>
      </c>
      <c r="D58" s="85">
        <v>3</v>
      </c>
      <c r="E58" s="85"/>
      <c r="F58" s="85"/>
      <c r="G58" s="85"/>
      <c r="H58" s="85"/>
      <c r="I58" s="55">
        <f>IF(COUNTBLANK(D58:H58)=4,SUM(D58:G58)*C58,"veuillez entrer une valeur")</f>
        <v>12</v>
      </c>
      <c r="J58" s="125"/>
      <c r="L58" s="125"/>
    </row>
    <row r="59" spans="2:12" ht="39" customHeight="1" thickBot="1" x14ac:dyDescent="0.3">
      <c r="B59" s="25" t="s">
        <v>16</v>
      </c>
      <c r="C59" s="26">
        <v>3</v>
      </c>
      <c r="D59" s="86"/>
      <c r="E59" s="86">
        <v>2</v>
      </c>
      <c r="F59" s="86"/>
      <c r="G59" s="86"/>
      <c r="H59" s="86"/>
      <c r="I59" s="56">
        <f>IF(COUNTBLANK(D59:H59)=4,SUM(D59:G59)*C59,"veuillez entrer une valeur")</f>
        <v>6</v>
      </c>
      <c r="J59" s="125"/>
      <c r="K59" s="125"/>
      <c r="L59" s="125"/>
    </row>
    <row r="60" spans="2:12" ht="19.5" thickBot="1" x14ac:dyDescent="0.3">
      <c r="B60" s="30" t="s">
        <v>50</v>
      </c>
      <c r="C60" s="1">
        <f>3*C57-IF(H58="x",3*C58,0)-IF(H59="x",3*C59,0)</f>
        <v>21</v>
      </c>
      <c r="D60" s="27"/>
      <c r="E60" s="27"/>
      <c r="F60" s="28"/>
      <c r="G60" s="29" t="s">
        <v>25</v>
      </c>
      <c r="H60" s="29"/>
      <c r="I60" s="52">
        <f>SUM(I58:I59)</f>
        <v>18</v>
      </c>
      <c r="J60" s="125"/>
      <c r="K60" s="125"/>
      <c r="L60" s="125"/>
    </row>
    <row r="61" spans="2:12" ht="15.75" thickBot="1" x14ac:dyDescent="0.3"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</row>
    <row r="62" spans="2:12" ht="37.5" x14ac:dyDescent="0.25">
      <c r="B62" s="18" t="s">
        <v>17</v>
      </c>
      <c r="C62" s="60" t="s">
        <v>56</v>
      </c>
      <c r="D62" s="14" t="s">
        <v>8</v>
      </c>
      <c r="E62" s="15" t="s">
        <v>2</v>
      </c>
      <c r="F62" s="16" t="s">
        <v>9</v>
      </c>
      <c r="G62" s="38" t="s">
        <v>10</v>
      </c>
      <c r="H62" s="40" t="s">
        <v>51</v>
      </c>
      <c r="I62" s="53" t="s">
        <v>11</v>
      </c>
      <c r="J62" s="125"/>
      <c r="K62" s="125"/>
      <c r="L62" s="125"/>
    </row>
    <row r="63" spans="2:12" ht="37.5" x14ac:dyDescent="0.25">
      <c r="B63" s="2"/>
      <c r="C63" s="61">
        <f>SUM(C64:C66)</f>
        <v>6</v>
      </c>
      <c r="D63" s="19" t="s">
        <v>12</v>
      </c>
      <c r="E63" s="20" t="s">
        <v>13</v>
      </c>
      <c r="F63" s="21" t="s">
        <v>14</v>
      </c>
      <c r="G63" s="39" t="s">
        <v>15</v>
      </c>
      <c r="H63" s="42" t="s">
        <v>54</v>
      </c>
      <c r="I63" s="57"/>
      <c r="J63" s="125"/>
      <c r="K63" s="125"/>
      <c r="L63" s="125"/>
    </row>
    <row r="64" spans="2:12" ht="18.75" x14ac:dyDescent="0.25">
      <c r="B64" s="23" t="s">
        <v>18</v>
      </c>
      <c r="C64" s="24">
        <v>3</v>
      </c>
      <c r="D64" s="87"/>
      <c r="E64" s="87">
        <v>2</v>
      </c>
      <c r="F64" s="87"/>
      <c r="G64" s="87"/>
      <c r="H64" s="88"/>
      <c r="I64" s="55">
        <f>IF(COUNTBLANK(D64:H64)=4,SUM(D64:G64)*C64,"veuillez entrer une valeur")</f>
        <v>6</v>
      </c>
      <c r="J64" s="125"/>
      <c r="K64" s="125"/>
      <c r="L64" s="125"/>
    </row>
    <row r="65" spans="2:12" ht="18.75" x14ac:dyDescent="0.25">
      <c r="B65" s="23" t="s">
        <v>42</v>
      </c>
      <c r="C65" s="24">
        <v>2</v>
      </c>
      <c r="D65" s="87"/>
      <c r="E65" s="87">
        <v>2</v>
      </c>
      <c r="F65" s="87"/>
      <c r="G65" s="87"/>
      <c r="H65" s="85"/>
      <c r="I65" s="55">
        <f>IF(COUNTBLANK(D65:H65)=4,SUM(D65:G65)*C65,"veuillez entrer une valeur")</f>
        <v>4</v>
      </c>
      <c r="J65" s="125"/>
      <c r="K65" s="125"/>
      <c r="L65" s="125"/>
    </row>
    <row r="66" spans="2:12" ht="38.25" thickBot="1" x14ac:dyDescent="0.3">
      <c r="B66" s="23" t="s">
        <v>19</v>
      </c>
      <c r="C66" s="24">
        <v>1</v>
      </c>
      <c r="D66" s="89"/>
      <c r="E66" s="89">
        <v>2</v>
      </c>
      <c r="F66" s="89"/>
      <c r="G66" s="89"/>
      <c r="H66" s="90"/>
      <c r="I66" s="56">
        <f>IF(COUNTBLANK(D66:H66)=4,SUM(D66:G66)*C66,"veuillez entrer une valeur")</f>
        <v>2</v>
      </c>
      <c r="J66" s="125"/>
      <c r="K66" s="125"/>
      <c r="L66" s="125"/>
    </row>
    <row r="67" spans="2:12" ht="19.5" thickBot="1" x14ac:dyDescent="0.3">
      <c r="B67" s="30" t="s">
        <v>50</v>
      </c>
      <c r="C67" s="1">
        <f>3*C63-IF(H64="x",3*C64,0)-IF(H65="x",3*C65,0)-IF(H66="x",3*C66,0)</f>
        <v>18</v>
      </c>
      <c r="D67" s="27"/>
      <c r="E67" s="27"/>
      <c r="F67" s="31"/>
      <c r="G67" s="32" t="s">
        <v>25</v>
      </c>
      <c r="H67" s="29"/>
      <c r="I67" s="52">
        <f>SUM(I64:I66)</f>
        <v>12</v>
      </c>
      <c r="J67" s="125"/>
      <c r="K67" s="125"/>
      <c r="L67" s="125"/>
    </row>
    <row r="68" spans="2:12" ht="18.600000000000001" customHeight="1" thickBot="1" x14ac:dyDescent="0.3">
      <c r="B68" s="128"/>
      <c r="C68" s="128"/>
      <c r="D68" s="128"/>
      <c r="E68" s="128"/>
      <c r="F68" s="128"/>
      <c r="G68" s="128"/>
      <c r="H68" s="128"/>
      <c r="I68" s="128"/>
      <c r="J68" s="125"/>
      <c r="K68" s="125"/>
      <c r="L68" s="125"/>
    </row>
    <row r="69" spans="2:12" ht="29.45" customHeight="1" x14ac:dyDescent="0.25">
      <c r="B69" s="18" t="s">
        <v>20</v>
      </c>
      <c r="C69" s="60" t="s">
        <v>56</v>
      </c>
      <c r="D69" s="14" t="s">
        <v>8</v>
      </c>
      <c r="E69" s="15" t="s">
        <v>2</v>
      </c>
      <c r="F69" s="16" t="s">
        <v>9</v>
      </c>
      <c r="G69" s="17" t="s">
        <v>10</v>
      </c>
      <c r="H69" s="40" t="s">
        <v>51</v>
      </c>
      <c r="I69" s="53" t="s">
        <v>11</v>
      </c>
      <c r="J69" s="125"/>
      <c r="K69" s="125"/>
      <c r="L69" s="125"/>
    </row>
    <row r="70" spans="2:12" ht="37.5" x14ac:dyDescent="0.25">
      <c r="B70" s="2"/>
      <c r="C70" s="61">
        <f>SUM(C71:C73)</f>
        <v>4</v>
      </c>
      <c r="D70" s="19" t="s">
        <v>12</v>
      </c>
      <c r="E70" s="20" t="s">
        <v>13</v>
      </c>
      <c r="F70" s="21" t="s">
        <v>14</v>
      </c>
      <c r="G70" s="22" t="s">
        <v>15</v>
      </c>
      <c r="H70" s="42" t="s">
        <v>55</v>
      </c>
      <c r="I70" s="57"/>
      <c r="J70" s="125"/>
      <c r="K70" s="125"/>
      <c r="L70" s="125"/>
    </row>
    <row r="71" spans="2:12" ht="56.25" x14ac:dyDescent="0.25">
      <c r="B71" s="23" t="s">
        <v>143</v>
      </c>
      <c r="C71" s="24">
        <v>2</v>
      </c>
      <c r="D71" s="87"/>
      <c r="E71" s="87">
        <v>2</v>
      </c>
      <c r="F71" s="87"/>
      <c r="G71" s="87"/>
      <c r="H71" s="88"/>
      <c r="I71" s="55">
        <f>IF(COUNTBLANK(D71:H71)=4,SUM(D71:G71)*C71,"veuillez entrer une valeur")</f>
        <v>4</v>
      </c>
      <c r="J71" s="125"/>
      <c r="K71" s="125"/>
      <c r="L71" s="125"/>
    </row>
    <row r="72" spans="2:12" ht="75" x14ac:dyDescent="0.25">
      <c r="B72" s="23" t="s">
        <v>144</v>
      </c>
      <c r="C72" s="24">
        <v>1</v>
      </c>
      <c r="D72" s="87"/>
      <c r="E72" s="87">
        <v>2</v>
      </c>
      <c r="F72" s="87"/>
      <c r="G72" s="87"/>
      <c r="H72" s="85"/>
      <c r="I72" s="55">
        <f>IF(COUNTBLANK(D72:H72)=4,SUM(D72:G72)*C72,"veuillez entrer une valeur")</f>
        <v>2</v>
      </c>
      <c r="J72" s="125"/>
      <c r="K72" s="125"/>
      <c r="L72" s="125"/>
    </row>
    <row r="73" spans="2:12" ht="94.5" thickBot="1" x14ac:dyDescent="0.3">
      <c r="B73" s="23" t="s">
        <v>145</v>
      </c>
      <c r="C73" s="24">
        <v>1</v>
      </c>
      <c r="D73" s="89"/>
      <c r="E73" s="89">
        <v>2</v>
      </c>
      <c r="F73" s="89"/>
      <c r="G73" s="89"/>
      <c r="H73" s="90"/>
      <c r="I73" s="56">
        <f>IF(COUNTBLANK(D73:H73)=4,SUM(D73:G73)*C73,"veuillez entrer une valeur")</f>
        <v>2</v>
      </c>
      <c r="J73" s="125"/>
      <c r="K73" s="125"/>
      <c r="L73" s="125"/>
    </row>
    <row r="74" spans="2:12" ht="19.5" thickBot="1" x14ac:dyDescent="0.3">
      <c r="B74" s="30" t="s">
        <v>50</v>
      </c>
      <c r="C74" s="1">
        <f>3*C70-IF(H71="x",3*C71,0)-IF(H72="x",3*C72,0)-IF(H73="x",3*C73,0)</f>
        <v>12</v>
      </c>
      <c r="D74" s="27"/>
      <c r="E74" s="27"/>
      <c r="F74" s="31"/>
      <c r="G74" s="32" t="s">
        <v>25</v>
      </c>
      <c r="H74" s="29"/>
      <c r="I74" s="52">
        <f>SUM(I71:I73)</f>
        <v>8</v>
      </c>
      <c r="J74" s="125"/>
      <c r="K74" s="125"/>
      <c r="L74" s="125"/>
    </row>
    <row r="75" spans="2:12" ht="19.5" thickBot="1" x14ac:dyDescent="0.3">
      <c r="B75" s="128"/>
      <c r="C75" s="128"/>
      <c r="D75" s="128"/>
      <c r="E75" s="128"/>
      <c r="F75" s="128"/>
      <c r="G75" s="128"/>
      <c r="H75" s="128"/>
      <c r="I75" s="128"/>
      <c r="J75" s="125"/>
      <c r="K75" s="125"/>
      <c r="L75" s="125"/>
    </row>
    <row r="76" spans="2:12" ht="39" customHeight="1" x14ac:dyDescent="0.25">
      <c r="B76" s="49" t="s">
        <v>52</v>
      </c>
      <c r="C76" s="75">
        <f>SUM(C60+C67+C74)</f>
        <v>51</v>
      </c>
      <c r="D76" s="50">
        <f>SUM(I74+I67+I60)</f>
        <v>38</v>
      </c>
      <c r="E76" s="128"/>
      <c r="F76" s="128"/>
      <c r="G76" s="128"/>
      <c r="H76" s="128"/>
      <c r="I76" s="128"/>
      <c r="J76" s="125"/>
      <c r="K76" s="125"/>
      <c r="L76" s="125"/>
    </row>
    <row r="77" spans="2:12" ht="19.5" thickBot="1" x14ac:dyDescent="0.3">
      <c r="B77" s="476" t="s">
        <v>60</v>
      </c>
      <c r="C77" s="477"/>
      <c r="D77" s="51">
        <f>(D76/C76)*20</f>
        <v>14.901960784313726</v>
      </c>
      <c r="E77" s="128"/>
      <c r="F77" s="128"/>
      <c r="G77" s="128"/>
      <c r="H77" s="128"/>
      <c r="I77" s="128"/>
      <c r="J77" s="125"/>
      <c r="K77" s="125"/>
      <c r="L77" s="125"/>
    </row>
    <row r="78" spans="2:12" ht="18.75" x14ac:dyDescent="0.25">
      <c r="B78" s="126"/>
      <c r="C78" s="132"/>
      <c r="D78" s="128"/>
      <c r="E78" s="128"/>
      <c r="F78" s="128"/>
      <c r="G78" s="128"/>
      <c r="H78" s="128"/>
      <c r="I78" s="128"/>
      <c r="J78" s="125"/>
      <c r="K78" s="125"/>
      <c r="L78" s="125"/>
    </row>
    <row r="80" spans="2:12" ht="26.25" x14ac:dyDescent="0.25">
      <c r="B80" s="119" t="s">
        <v>63</v>
      </c>
      <c r="C80" s="125"/>
      <c r="D80" s="125"/>
      <c r="E80" s="125"/>
      <c r="F80" s="125"/>
      <c r="G80" s="125"/>
      <c r="H80" s="125"/>
      <c r="I80" s="125"/>
      <c r="J80" s="125"/>
      <c r="K80" s="125"/>
      <c r="L80" s="125"/>
    </row>
    <row r="81" spans="2:20" ht="15.75" thickBot="1" x14ac:dyDescent="0.3">
      <c r="B81" s="125"/>
      <c r="C81" s="125"/>
      <c r="D81" s="125"/>
      <c r="E81" s="125"/>
      <c r="F81" s="125"/>
      <c r="G81" s="125"/>
      <c r="H81" s="125"/>
      <c r="I81" s="125"/>
      <c r="J81" s="125"/>
      <c r="K81" s="125"/>
      <c r="L81" s="125"/>
    </row>
    <row r="82" spans="2:20" ht="43.15" customHeight="1" thickBot="1" x14ac:dyDescent="0.3">
      <c r="B82" s="133"/>
      <c r="C82" s="464" t="s">
        <v>65</v>
      </c>
      <c r="D82" s="465"/>
      <c r="E82" s="466"/>
      <c r="F82" s="464" t="s">
        <v>67</v>
      </c>
      <c r="G82" s="465"/>
      <c r="H82" s="466"/>
      <c r="I82" s="464" t="s">
        <v>68</v>
      </c>
      <c r="J82" s="465"/>
      <c r="K82" s="466"/>
      <c r="L82" s="464" t="s">
        <v>69</v>
      </c>
      <c r="M82" s="465"/>
      <c r="N82" s="466"/>
      <c r="O82" s="464" t="s">
        <v>70</v>
      </c>
      <c r="P82" s="465"/>
      <c r="Q82" s="466"/>
      <c r="R82" s="464" t="s">
        <v>373</v>
      </c>
      <c r="S82" s="465"/>
      <c r="T82" s="466"/>
    </row>
    <row r="83" spans="2:20" ht="43.15" customHeight="1" x14ac:dyDescent="0.25">
      <c r="B83" s="71" t="s">
        <v>64</v>
      </c>
      <c r="C83" s="470">
        <v>43627</v>
      </c>
      <c r="D83" s="471"/>
      <c r="E83" s="472"/>
      <c r="F83" s="470">
        <v>43627</v>
      </c>
      <c r="G83" s="471"/>
      <c r="H83" s="472"/>
      <c r="I83" s="470">
        <v>43993</v>
      </c>
      <c r="J83" s="471"/>
      <c r="K83" s="472"/>
      <c r="L83" s="470">
        <f>DATE(YEAR(C84)+3,MONTH(C84),DAY(C84))</f>
        <v>44358</v>
      </c>
      <c r="M83" s="471"/>
      <c r="N83" s="472"/>
      <c r="O83" s="470">
        <f>DATE(YEAR(C84)+4,MONTH(C84),DAY(C84))</f>
        <v>44723</v>
      </c>
      <c r="P83" s="471"/>
      <c r="Q83" s="472"/>
      <c r="R83" s="470">
        <f>DATE(YEAR(F84)+4,MONTH(F84),DAY(F84))</f>
        <v>45088</v>
      </c>
      <c r="S83" s="471"/>
      <c r="T83" s="472"/>
    </row>
    <row r="84" spans="2:20" ht="18.75" x14ac:dyDescent="0.25">
      <c r="B84" s="73" t="s">
        <v>26</v>
      </c>
      <c r="C84" s="454">
        <v>43262</v>
      </c>
      <c r="D84" s="452"/>
      <c r="E84" s="453"/>
      <c r="F84" s="454">
        <v>43627</v>
      </c>
      <c r="G84" s="452"/>
      <c r="H84" s="453"/>
      <c r="I84" s="454">
        <v>43992</v>
      </c>
      <c r="J84" s="452"/>
      <c r="K84" s="453"/>
      <c r="L84" s="454">
        <v>44407</v>
      </c>
      <c r="M84" s="452"/>
      <c r="N84" s="453"/>
      <c r="O84" s="454">
        <v>44767</v>
      </c>
      <c r="P84" s="452"/>
      <c r="Q84" s="453"/>
      <c r="R84" s="454"/>
      <c r="S84" s="452"/>
      <c r="T84" s="453"/>
    </row>
    <row r="85" spans="2:20" ht="18.75" x14ac:dyDescent="0.25">
      <c r="B85" s="72" t="s">
        <v>27</v>
      </c>
      <c r="C85" s="458">
        <v>16.86</v>
      </c>
      <c r="D85" s="459"/>
      <c r="E85" s="460"/>
      <c r="F85" s="451">
        <v>17.25</v>
      </c>
      <c r="G85" s="452"/>
      <c r="H85" s="453"/>
      <c r="I85" s="451">
        <v>16.07</v>
      </c>
      <c r="J85" s="452"/>
      <c r="K85" s="453"/>
      <c r="L85" s="461">
        <f>D77</f>
        <v>14.901960784313726</v>
      </c>
      <c r="M85" s="462"/>
      <c r="N85" s="463"/>
      <c r="O85" s="461">
        <f>D77</f>
        <v>14.901960784313726</v>
      </c>
      <c r="P85" s="462"/>
      <c r="Q85" s="463"/>
      <c r="R85" s="461"/>
      <c r="S85" s="462"/>
      <c r="T85" s="463"/>
    </row>
    <row r="86" spans="2:20" ht="78" customHeight="1" x14ac:dyDescent="0.25">
      <c r="B86" s="73" t="s">
        <v>43</v>
      </c>
      <c r="C86" s="451" t="s">
        <v>167</v>
      </c>
      <c r="D86" s="452"/>
      <c r="E86" s="453"/>
      <c r="F86" s="451"/>
      <c r="G86" s="452"/>
      <c r="H86" s="453"/>
      <c r="I86" s="451"/>
      <c r="J86" s="452"/>
      <c r="K86" s="453"/>
      <c r="L86" s="512"/>
      <c r="M86" s="513"/>
      <c r="N86" s="514"/>
      <c r="O86" s="451"/>
      <c r="P86" s="452"/>
      <c r="Q86" s="453"/>
      <c r="R86" s="451"/>
      <c r="S86" s="452"/>
      <c r="T86" s="453"/>
    </row>
    <row r="87" spans="2:20" ht="21" customHeight="1" x14ac:dyDescent="0.25">
      <c r="B87" s="136"/>
      <c r="C87" s="125"/>
      <c r="D87" s="125"/>
      <c r="E87" s="125"/>
      <c r="F87" s="125"/>
      <c r="G87" s="125"/>
      <c r="H87" s="125"/>
      <c r="I87" s="125"/>
      <c r="J87" s="125"/>
      <c r="K87" s="125"/>
      <c r="L87" s="125"/>
    </row>
  </sheetData>
  <mergeCells count="62">
    <mergeCell ref="R82:T82"/>
    <mergeCell ref="R83:T83"/>
    <mergeCell ref="R84:T84"/>
    <mergeCell ref="R85:T85"/>
    <mergeCell ref="R86:T86"/>
    <mergeCell ref="C4:I4"/>
    <mergeCell ref="C6:E6"/>
    <mergeCell ref="G6:I6"/>
    <mergeCell ref="B9:C9"/>
    <mergeCell ref="F9:I10"/>
    <mergeCell ref="B10:C10"/>
    <mergeCell ref="E13:F13"/>
    <mergeCell ref="H13:I13"/>
    <mergeCell ref="C14:I14"/>
    <mergeCell ref="C15:I15"/>
    <mergeCell ref="C18:E18"/>
    <mergeCell ref="G18:I18"/>
    <mergeCell ref="C19:E19"/>
    <mergeCell ref="G19:I19"/>
    <mergeCell ref="C20:E20"/>
    <mergeCell ref="G20:I20"/>
    <mergeCell ref="C21:E21"/>
    <mergeCell ref="G21:I21"/>
    <mergeCell ref="B26:D26"/>
    <mergeCell ref="E26:G26"/>
    <mergeCell ref="B27:D27"/>
    <mergeCell ref="E27:G27"/>
    <mergeCell ref="B28:D28"/>
    <mergeCell ref="E28:G28"/>
    <mergeCell ref="B29:D29"/>
    <mergeCell ref="E29:G29"/>
    <mergeCell ref="B30:D30"/>
    <mergeCell ref="E30:G30"/>
    <mergeCell ref="B31:D31"/>
    <mergeCell ref="E31:G31"/>
    <mergeCell ref="B44:I44"/>
    <mergeCell ref="B77:C77"/>
    <mergeCell ref="C82:E82"/>
    <mergeCell ref="F82:H82"/>
    <mergeCell ref="I82:K82"/>
    <mergeCell ref="O82:Q82"/>
    <mergeCell ref="C83:E83"/>
    <mergeCell ref="F83:H83"/>
    <mergeCell ref="I83:K83"/>
    <mergeCell ref="L83:N83"/>
    <mergeCell ref="O83:Q83"/>
    <mergeCell ref="L82:N82"/>
    <mergeCell ref="C85:E85"/>
    <mergeCell ref="F85:H85"/>
    <mergeCell ref="I85:K85"/>
    <mergeCell ref="L85:N85"/>
    <mergeCell ref="O85:Q85"/>
    <mergeCell ref="C84:E84"/>
    <mergeCell ref="F84:H84"/>
    <mergeCell ref="I84:K84"/>
    <mergeCell ref="L84:N84"/>
    <mergeCell ref="O84:Q84"/>
    <mergeCell ref="C86:E86"/>
    <mergeCell ref="F86:H86"/>
    <mergeCell ref="I86:K86"/>
    <mergeCell ref="L86:N86"/>
    <mergeCell ref="O86:Q86"/>
  </mergeCells>
  <conditionalFormatting sqref="I58:I59 I64:I66 I71:I73">
    <cfRule type="cellIs" dxfId="122" priority="5" operator="equal">
      <formula>"veuillez entrer une valeur"</formula>
    </cfRule>
  </conditionalFormatting>
  <conditionalFormatting sqref="C84:E84">
    <cfRule type="cellIs" dxfId="121" priority="2" operator="equal">
      <formula>"veuillez saisir ici une date"</formula>
    </cfRule>
  </conditionalFormatting>
  <conditionalFormatting sqref="G6:I6">
    <cfRule type="cellIs" dxfId="120" priority="1" operator="equal">
      <formula>"Veuillez saisir ici une date"</formula>
    </cfRule>
  </conditionalFormatting>
  <dataValidations count="1">
    <dataValidation type="list" allowBlank="1" showInputMessage="1" showErrorMessage="1" sqref="C7:E7">
      <formula1>"Fournisseur,Prestataire de Service"</formula1>
    </dataValidation>
  </dataValidations>
  <hyperlinks>
    <hyperlink ref="C15" r:id="rId1"/>
    <hyperlink ref="C21" r:id="rId2"/>
  </hyperlinks>
  <pageMargins left="0.7" right="0.7" top="0.75" bottom="0.75" header="0.3" footer="0.3"/>
  <pageSetup paperSize="9" scale="50" orientation="portrait"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T87"/>
  <sheetViews>
    <sheetView topLeftCell="B72" zoomScale="61" zoomScaleNormal="82" zoomScalePageLayoutView="27" workbookViewId="0">
      <selection activeCell="O85" sqref="O85:Q85"/>
    </sheetView>
  </sheetViews>
  <sheetFormatPr baseColWidth="10" defaultColWidth="11.42578125" defaultRowHeight="15" x14ac:dyDescent="0.25"/>
  <cols>
    <col min="1" max="1" width="6.28515625" style="286" customWidth="1"/>
    <col min="2" max="2" width="25.85546875" style="286" customWidth="1"/>
    <col min="3" max="3" width="17.5703125" style="286" customWidth="1"/>
    <col min="4" max="4" width="20.42578125" style="286" customWidth="1"/>
    <col min="5" max="5" width="17.7109375" style="286" customWidth="1"/>
    <col min="6" max="6" width="20.7109375" style="286" customWidth="1"/>
    <col min="7" max="8" width="18" style="286" customWidth="1"/>
    <col min="9" max="9" width="16.85546875" style="286" customWidth="1"/>
    <col min="10" max="10" width="17.42578125" style="286" customWidth="1"/>
    <col min="11" max="11" width="17.7109375" style="286" customWidth="1"/>
    <col min="12" max="12" width="17" style="286" customWidth="1"/>
    <col min="13" max="13" width="11.42578125" style="286"/>
    <col min="14" max="14" width="13.7109375" style="286" customWidth="1"/>
    <col min="15" max="15" width="15.85546875" style="286" customWidth="1"/>
    <col min="16" max="16" width="14.7109375" style="286" customWidth="1"/>
    <col min="17" max="17" width="16.7109375" style="286" customWidth="1"/>
    <col min="18" max="16384" width="11.42578125" style="286"/>
  </cols>
  <sheetData>
    <row r="2" spans="2:10" ht="24" customHeight="1" x14ac:dyDescent="0.25">
      <c r="B2" s="287" t="s">
        <v>37</v>
      </c>
      <c r="C2" s="288"/>
      <c r="D2" s="288"/>
      <c r="E2" s="288"/>
    </row>
    <row r="3" spans="2:10" ht="15.75" thickBot="1" x14ac:dyDescent="0.3">
      <c r="B3" s="289"/>
      <c r="C3" s="288"/>
      <c r="D3" s="288"/>
      <c r="E3" s="288"/>
    </row>
    <row r="4" spans="2:10" ht="31.9" customHeight="1" thickBot="1" x14ac:dyDescent="0.3">
      <c r="B4" s="244" t="s">
        <v>1</v>
      </c>
      <c r="C4" s="495" t="s">
        <v>241</v>
      </c>
      <c r="D4" s="496"/>
      <c r="E4" s="496"/>
      <c r="F4" s="496"/>
      <c r="G4" s="496"/>
      <c r="H4" s="496"/>
      <c r="I4" s="497"/>
      <c r="J4" s="270"/>
    </row>
    <row r="5" spans="2:10" ht="15.75" thickBot="1" x14ac:dyDescent="0.3"/>
    <row r="6" spans="2:10" ht="52.15" customHeight="1" thickBot="1" x14ac:dyDescent="0.3">
      <c r="B6" s="244" t="s">
        <v>66</v>
      </c>
      <c r="C6" s="498">
        <v>42990</v>
      </c>
      <c r="D6" s="499"/>
      <c r="E6" s="500"/>
      <c r="F6" s="285" t="s">
        <v>71</v>
      </c>
      <c r="G6" s="498"/>
      <c r="H6" s="496"/>
      <c r="I6" s="497"/>
    </row>
    <row r="7" spans="2:10" ht="19.5" thickBot="1" x14ac:dyDescent="0.3">
      <c r="B7" s="290"/>
      <c r="C7" s="290"/>
      <c r="D7" s="290"/>
      <c r="E7" s="290"/>
      <c r="J7" s="288"/>
    </row>
    <row r="8" spans="2:10" ht="28.15" customHeight="1" thickBot="1" x14ac:dyDescent="0.3">
      <c r="B8" s="184" t="s">
        <v>28</v>
      </c>
      <c r="C8" s="185"/>
      <c r="D8" s="186"/>
      <c r="F8" s="184" t="s">
        <v>0</v>
      </c>
      <c r="G8" s="185"/>
      <c r="H8" s="185"/>
      <c r="I8" s="186"/>
      <c r="J8" s="302"/>
    </row>
    <row r="9" spans="2:10" ht="18.75" x14ac:dyDescent="0.25">
      <c r="B9" s="501" t="s">
        <v>29</v>
      </c>
      <c r="C9" s="502"/>
      <c r="D9" s="182"/>
      <c r="E9" s="291"/>
      <c r="F9" s="503" t="s">
        <v>74</v>
      </c>
      <c r="G9" s="493"/>
      <c r="H9" s="493"/>
      <c r="I9" s="494"/>
      <c r="J9" s="303"/>
    </row>
    <row r="10" spans="2:10" ht="19.5" thickBot="1" x14ac:dyDescent="0.3">
      <c r="B10" s="505" t="s">
        <v>30</v>
      </c>
      <c r="C10" s="506"/>
      <c r="D10" s="259" t="s">
        <v>73</v>
      </c>
      <c r="E10" s="291"/>
      <c r="F10" s="504"/>
      <c r="G10" s="486"/>
      <c r="H10" s="486"/>
      <c r="I10" s="487"/>
      <c r="J10" s="303"/>
    </row>
    <row r="11" spans="2:10" ht="15.75" thickBot="1" x14ac:dyDescent="0.3">
      <c r="B11" s="288"/>
      <c r="C11" s="288"/>
      <c r="D11" s="288"/>
      <c r="E11" s="288"/>
      <c r="F11" s="288"/>
      <c r="J11" s="288"/>
    </row>
    <row r="12" spans="2:10" ht="24.6" customHeight="1" thickBot="1" x14ac:dyDescent="0.3">
      <c r="B12" s="184" t="s">
        <v>44</v>
      </c>
      <c r="C12" s="185"/>
      <c r="D12" s="185"/>
      <c r="E12" s="185"/>
      <c r="F12" s="185"/>
      <c r="G12" s="185"/>
      <c r="H12" s="185"/>
      <c r="I12" s="186"/>
      <c r="J12" s="302"/>
    </row>
    <row r="13" spans="2:10" ht="18.75" x14ac:dyDescent="0.25">
      <c r="B13" s="358" t="s">
        <v>31</v>
      </c>
      <c r="C13" s="183"/>
      <c r="D13" s="359" t="s">
        <v>32</v>
      </c>
      <c r="E13" s="488" t="s">
        <v>206</v>
      </c>
      <c r="F13" s="489"/>
      <c r="G13" s="359" t="s">
        <v>33</v>
      </c>
      <c r="H13" s="488"/>
      <c r="I13" s="472"/>
      <c r="J13" s="270"/>
    </row>
    <row r="14" spans="2:10" ht="18.75" x14ac:dyDescent="0.25">
      <c r="B14" s="187" t="s">
        <v>34</v>
      </c>
      <c r="C14" s="490" t="s">
        <v>243</v>
      </c>
      <c r="D14" s="452"/>
      <c r="E14" s="452"/>
      <c r="F14" s="452"/>
      <c r="G14" s="452"/>
      <c r="H14" s="452"/>
      <c r="I14" s="453"/>
      <c r="J14" s="270"/>
    </row>
    <row r="15" spans="2:10" ht="19.5" thickBot="1" x14ac:dyDescent="0.3">
      <c r="B15" s="360" t="s">
        <v>35</v>
      </c>
      <c r="C15" s="491"/>
      <c r="D15" s="479"/>
      <c r="E15" s="479"/>
      <c r="F15" s="479"/>
      <c r="G15" s="479"/>
      <c r="H15" s="479"/>
      <c r="I15" s="480"/>
      <c r="J15" s="270"/>
    </row>
    <row r="16" spans="2:10" ht="19.5" thickBot="1" x14ac:dyDescent="0.3">
      <c r="B16" s="292"/>
      <c r="C16" s="290"/>
      <c r="D16" s="290"/>
      <c r="E16" s="290"/>
      <c r="F16" s="290"/>
      <c r="G16" s="290"/>
      <c r="H16" s="290"/>
      <c r="I16" s="290"/>
      <c r="J16" s="288"/>
    </row>
    <row r="17" spans="2:12" ht="24" customHeight="1" thickBot="1" x14ac:dyDescent="0.3">
      <c r="B17" s="262" t="s">
        <v>89</v>
      </c>
      <c r="C17" s="263"/>
      <c r="D17" s="263"/>
      <c r="E17" s="147"/>
      <c r="F17" s="184" t="s">
        <v>36</v>
      </c>
      <c r="G17" s="185"/>
      <c r="H17" s="185"/>
      <c r="I17" s="186"/>
      <c r="J17" s="302"/>
    </row>
    <row r="18" spans="2:12" ht="18.75" x14ac:dyDescent="0.25">
      <c r="B18" s="188" t="s">
        <v>38</v>
      </c>
      <c r="C18" s="492" t="s">
        <v>242</v>
      </c>
      <c r="D18" s="493"/>
      <c r="E18" s="494"/>
      <c r="F18" s="260" t="s">
        <v>38</v>
      </c>
      <c r="G18" s="492"/>
      <c r="H18" s="493"/>
      <c r="I18" s="494"/>
      <c r="J18" s="288"/>
    </row>
    <row r="19" spans="2:12" ht="18.75" x14ac:dyDescent="0.25">
      <c r="B19" s="189" t="s">
        <v>41</v>
      </c>
      <c r="C19" s="481" t="s">
        <v>101</v>
      </c>
      <c r="D19" s="482"/>
      <c r="E19" s="483"/>
      <c r="F19" s="260" t="s">
        <v>41</v>
      </c>
      <c r="G19" s="481"/>
      <c r="H19" s="482"/>
      <c r="I19" s="483"/>
      <c r="J19" s="288"/>
    </row>
    <row r="20" spans="2:12" ht="18.75" x14ac:dyDescent="0.25">
      <c r="B20" s="189" t="s">
        <v>39</v>
      </c>
      <c r="C20" s="484">
        <v>771728734</v>
      </c>
      <c r="D20" s="534"/>
      <c r="E20" s="535"/>
      <c r="F20" s="260" t="s">
        <v>39</v>
      </c>
      <c r="G20" s="481"/>
      <c r="H20" s="482"/>
      <c r="I20" s="483"/>
      <c r="J20" s="288"/>
    </row>
    <row r="21" spans="2:12" ht="19.5" thickBot="1" x14ac:dyDescent="0.3">
      <c r="B21" s="305" t="s">
        <v>40</v>
      </c>
      <c r="C21" s="376"/>
      <c r="D21" s="273"/>
      <c r="E21" s="274"/>
      <c r="F21" s="261" t="s">
        <v>40</v>
      </c>
      <c r="G21" s="509"/>
      <c r="H21" s="486"/>
      <c r="I21" s="487"/>
      <c r="J21" s="288"/>
    </row>
    <row r="22" spans="2:12" x14ac:dyDescent="0.25">
      <c r="B22" s="293"/>
      <c r="C22" s="293"/>
      <c r="D22" s="293"/>
      <c r="E22" s="293"/>
      <c r="F22" s="293"/>
      <c r="G22" s="293"/>
      <c r="H22" s="293"/>
      <c r="I22" s="293"/>
      <c r="J22" s="293"/>
      <c r="K22" s="293"/>
      <c r="L22" s="293"/>
    </row>
    <row r="23" spans="2:12" ht="26.25" x14ac:dyDescent="0.25">
      <c r="B23" s="287" t="s">
        <v>62</v>
      </c>
      <c r="C23" s="293"/>
      <c r="D23" s="293"/>
      <c r="E23" s="293"/>
      <c r="F23" s="293"/>
      <c r="G23" s="293"/>
      <c r="I23" s="293"/>
      <c r="J23" s="293"/>
      <c r="K23" s="293"/>
      <c r="L23" s="293"/>
    </row>
    <row r="24" spans="2:12" ht="15.75" thickBot="1" x14ac:dyDescent="0.3"/>
    <row r="25" spans="2:12" ht="18.75" x14ac:dyDescent="0.25">
      <c r="B25" s="209" t="s">
        <v>48</v>
      </c>
      <c r="C25" s="210"/>
      <c r="D25" s="211"/>
      <c r="E25" s="238" t="s">
        <v>47</v>
      </c>
      <c r="F25" s="210"/>
      <c r="G25" s="211"/>
      <c r="I25" s="294"/>
    </row>
    <row r="26" spans="2:12" ht="18.75" x14ac:dyDescent="0.25">
      <c r="B26" s="451"/>
      <c r="C26" s="452"/>
      <c r="D26" s="453"/>
      <c r="E26" s="451"/>
      <c r="F26" s="452"/>
      <c r="G26" s="453"/>
      <c r="I26" s="294"/>
    </row>
    <row r="27" spans="2:12" ht="18.75" x14ac:dyDescent="0.25">
      <c r="B27" s="451"/>
      <c r="C27" s="452"/>
      <c r="D27" s="453"/>
      <c r="E27" s="451"/>
      <c r="F27" s="452"/>
      <c r="G27" s="453"/>
      <c r="I27" s="295"/>
    </row>
    <row r="28" spans="2:12" ht="18.75" x14ac:dyDescent="0.25">
      <c r="B28" s="451"/>
      <c r="C28" s="452"/>
      <c r="D28" s="453"/>
      <c r="E28" s="451"/>
      <c r="F28" s="452"/>
      <c r="G28" s="453"/>
      <c r="I28" s="294"/>
    </row>
    <row r="29" spans="2:12" ht="18.75" x14ac:dyDescent="0.25">
      <c r="B29" s="451"/>
      <c r="C29" s="452"/>
      <c r="D29" s="453"/>
      <c r="E29" s="451"/>
      <c r="F29" s="452"/>
      <c r="G29" s="453"/>
      <c r="I29" s="294"/>
    </row>
    <row r="30" spans="2:12" ht="18.75" x14ac:dyDescent="0.25">
      <c r="B30" s="451"/>
      <c r="C30" s="452"/>
      <c r="D30" s="453"/>
      <c r="E30" s="451"/>
      <c r="F30" s="452"/>
      <c r="G30" s="453"/>
      <c r="I30" s="294"/>
    </row>
    <row r="31" spans="2:12" ht="19.5" thickBot="1" x14ac:dyDescent="0.3">
      <c r="B31" s="478"/>
      <c r="C31" s="479"/>
      <c r="D31" s="480"/>
      <c r="E31" s="478"/>
      <c r="F31" s="479"/>
      <c r="G31" s="480"/>
      <c r="I31" s="294"/>
    </row>
    <row r="32" spans="2:12" ht="19.5" thickBot="1" x14ac:dyDescent="0.3">
      <c r="B32" s="294"/>
      <c r="C32" s="294"/>
      <c r="D32" s="294"/>
      <c r="E32" s="294"/>
      <c r="F32" s="294"/>
      <c r="G32" s="294"/>
      <c r="I32" s="294"/>
    </row>
    <row r="33" spans="2:12" ht="19.5" thickBot="1" x14ac:dyDescent="0.3">
      <c r="B33" s="184" t="s">
        <v>49</v>
      </c>
      <c r="C33" s="212"/>
      <c r="D33" s="212"/>
      <c r="E33" s="212"/>
      <c r="F33" s="212"/>
      <c r="G33" s="213"/>
      <c r="I33" s="294"/>
    </row>
    <row r="34" spans="2:12" ht="18.75" x14ac:dyDescent="0.25">
      <c r="B34" s="265"/>
      <c r="C34" s="361"/>
      <c r="D34" s="361"/>
      <c r="E34" s="361"/>
      <c r="F34" s="361"/>
      <c r="G34" s="362"/>
      <c r="I34" s="294"/>
    </row>
    <row r="35" spans="2:12" ht="18.75" x14ac:dyDescent="0.25">
      <c r="B35" s="239"/>
      <c r="C35" s="363"/>
      <c r="D35" s="363"/>
      <c r="E35" s="363"/>
      <c r="F35" s="363"/>
      <c r="G35" s="364"/>
      <c r="I35" s="294"/>
    </row>
    <row r="36" spans="2:12" ht="18.75" x14ac:dyDescent="0.25">
      <c r="B36" s="239"/>
      <c r="C36" s="363"/>
      <c r="D36" s="363"/>
      <c r="E36" s="363"/>
      <c r="F36" s="363"/>
      <c r="G36" s="364"/>
      <c r="I36" s="294"/>
    </row>
    <row r="37" spans="2:12" ht="18.75" x14ac:dyDescent="0.25">
      <c r="B37" s="239"/>
      <c r="C37" s="363"/>
      <c r="D37" s="363"/>
      <c r="E37" s="363"/>
      <c r="F37" s="363"/>
      <c r="G37" s="364"/>
      <c r="I37" s="294"/>
    </row>
    <row r="38" spans="2:12" ht="19.5" thickBot="1" x14ac:dyDescent="0.3">
      <c r="B38" s="367"/>
      <c r="C38" s="365"/>
      <c r="D38" s="365"/>
      <c r="E38" s="365"/>
      <c r="F38" s="365"/>
      <c r="G38" s="366"/>
      <c r="I38" s="294"/>
    </row>
    <row r="39" spans="2:12" ht="18.75" x14ac:dyDescent="0.25">
      <c r="B39" s="294"/>
      <c r="C39" s="294"/>
      <c r="D39" s="294"/>
      <c r="E39" s="294"/>
      <c r="F39" s="294"/>
      <c r="G39" s="294"/>
      <c r="I39" s="294"/>
    </row>
    <row r="40" spans="2:12" ht="21" customHeight="1" x14ac:dyDescent="0.25">
      <c r="B40" s="287" t="s">
        <v>61</v>
      </c>
      <c r="C40" s="293"/>
      <c r="D40" s="293"/>
      <c r="E40" s="293"/>
      <c r="F40" s="293"/>
      <c r="G40" s="293"/>
      <c r="H40" s="293"/>
      <c r="I40" s="293"/>
      <c r="J40" s="293"/>
      <c r="K40" s="293"/>
      <c r="L40" s="293"/>
    </row>
    <row r="41" spans="2:12" ht="21" customHeight="1" x14ac:dyDescent="0.25">
      <c r="B41" s="297"/>
      <c r="C41" s="293"/>
      <c r="D41" s="293"/>
      <c r="E41" s="293"/>
      <c r="F41" s="293"/>
      <c r="G41" s="293"/>
      <c r="H41" s="293"/>
      <c r="I41" s="293"/>
      <c r="J41" s="293"/>
      <c r="K41" s="293"/>
      <c r="L41" s="293"/>
    </row>
    <row r="42" spans="2:12" ht="23.25" x14ac:dyDescent="0.25">
      <c r="B42" s="298" t="s">
        <v>57</v>
      </c>
      <c r="C42" s="296"/>
      <c r="D42" s="296"/>
      <c r="E42" s="296"/>
      <c r="F42" s="296"/>
      <c r="G42" s="296"/>
      <c r="H42" s="296"/>
      <c r="I42" s="293"/>
      <c r="J42" s="293"/>
      <c r="K42" s="293"/>
      <c r="L42" s="293"/>
    </row>
    <row r="43" spans="2:12" ht="19.5" thickBot="1" x14ac:dyDescent="0.3">
      <c r="B43" s="290"/>
      <c r="C43" s="296"/>
      <c r="D43" s="296"/>
      <c r="E43" s="296"/>
      <c r="F43" s="296"/>
      <c r="G43" s="296"/>
      <c r="H43" s="296"/>
      <c r="I43" s="293"/>
      <c r="J43" s="293"/>
      <c r="K43" s="293"/>
      <c r="L43" s="293"/>
    </row>
    <row r="44" spans="2:12" ht="19.5" thickBot="1" x14ac:dyDescent="0.3">
      <c r="B44" s="473" t="s">
        <v>58</v>
      </c>
      <c r="C44" s="474"/>
      <c r="D44" s="474"/>
      <c r="E44" s="474"/>
      <c r="F44" s="474"/>
      <c r="G44" s="474"/>
      <c r="H44" s="474"/>
      <c r="I44" s="475"/>
      <c r="J44" s="293"/>
      <c r="K44" s="293"/>
      <c r="L44" s="293"/>
    </row>
    <row r="45" spans="2:12" ht="14.45" customHeight="1" x14ac:dyDescent="0.25">
      <c r="B45" s="266"/>
      <c r="C45" s="267"/>
      <c r="D45" s="267"/>
      <c r="E45" s="267"/>
      <c r="F45" s="267"/>
      <c r="G45" s="267"/>
      <c r="H45" s="267"/>
      <c r="I45" s="268"/>
      <c r="J45" s="293"/>
      <c r="K45" s="293"/>
      <c r="L45" s="293"/>
    </row>
    <row r="46" spans="2:12" ht="14.45" customHeight="1" x14ac:dyDescent="0.25">
      <c r="B46" s="269"/>
      <c r="C46" s="270"/>
      <c r="D46" s="270"/>
      <c r="E46" s="270"/>
      <c r="F46" s="270"/>
      <c r="G46" s="270"/>
      <c r="H46" s="270"/>
      <c r="I46" s="271"/>
      <c r="J46" s="293"/>
      <c r="K46" s="293"/>
      <c r="L46" s="293"/>
    </row>
    <row r="47" spans="2:12" ht="14.45" customHeight="1" x14ac:dyDescent="0.25">
      <c r="B47" s="269"/>
      <c r="C47" s="270"/>
      <c r="D47" s="270"/>
      <c r="E47" s="270"/>
      <c r="F47" s="270"/>
      <c r="G47" s="270"/>
      <c r="H47" s="270"/>
      <c r="I47" s="271"/>
      <c r="J47" s="293"/>
      <c r="K47" s="293"/>
      <c r="L47" s="293"/>
    </row>
    <row r="48" spans="2:12" ht="14.45" customHeight="1" x14ac:dyDescent="0.25">
      <c r="B48" s="269"/>
      <c r="C48" s="270"/>
      <c r="D48" s="270"/>
      <c r="E48" s="270"/>
      <c r="F48" s="270"/>
      <c r="G48" s="270"/>
      <c r="H48" s="270"/>
      <c r="I48" s="271"/>
      <c r="J48" s="293"/>
      <c r="K48" s="293"/>
      <c r="L48" s="293"/>
    </row>
    <row r="49" spans="2:12" ht="21" customHeight="1" thickBot="1" x14ac:dyDescent="0.3">
      <c r="B49" s="272"/>
      <c r="C49" s="273"/>
      <c r="D49" s="273"/>
      <c r="E49" s="273"/>
      <c r="F49" s="273"/>
      <c r="G49" s="273"/>
      <c r="H49" s="273"/>
      <c r="I49" s="274"/>
      <c r="J49" s="293"/>
      <c r="K49" s="293"/>
      <c r="L49" s="293"/>
    </row>
    <row r="50" spans="2:12" ht="21" x14ac:dyDescent="0.25">
      <c r="B50" s="297"/>
      <c r="C50" s="293"/>
      <c r="D50" s="293"/>
      <c r="E50" s="293"/>
      <c r="F50" s="293"/>
      <c r="G50" s="293"/>
      <c r="H50" s="293"/>
      <c r="I50" s="293"/>
      <c r="J50" s="293"/>
      <c r="K50" s="293"/>
      <c r="L50" s="293"/>
    </row>
    <row r="51" spans="2:12" ht="39.6" customHeight="1" x14ac:dyDescent="0.25">
      <c r="B51" s="298" t="s">
        <v>46</v>
      </c>
      <c r="C51" s="296"/>
      <c r="E51" s="294"/>
      <c r="F51" s="296"/>
      <c r="G51" s="296"/>
      <c r="H51" s="296"/>
      <c r="I51" s="296"/>
      <c r="J51" s="293"/>
      <c r="K51" s="293"/>
      <c r="L51" s="293"/>
    </row>
    <row r="52" spans="2:12" ht="19.5" thickBot="1" x14ac:dyDescent="0.3">
      <c r="B52" s="299"/>
      <c r="C52" s="296"/>
      <c r="D52" s="296"/>
      <c r="E52" s="296"/>
      <c r="F52" s="296"/>
      <c r="G52" s="296"/>
      <c r="H52" s="296"/>
      <c r="I52" s="296"/>
      <c r="J52" s="293"/>
      <c r="K52" s="293"/>
      <c r="L52" s="293"/>
    </row>
    <row r="53" spans="2:12" ht="37.5" x14ac:dyDescent="0.25">
      <c r="B53" s="296"/>
      <c r="C53" s="296"/>
      <c r="D53" s="245" t="s">
        <v>21</v>
      </c>
      <c r="E53" s="246" t="s">
        <v>22</v>
      </c>
      <c r="F53" s="247" t="s">
        <v>23</v>
      </c>
      <c r="G53" s="248" t="s">
        <v>24</v>
      </c>
      <c r="H53" s="300"/>
      <c r="I53" s="296"/>
      <c r="J53" s="293"/>
      <c r="K53" s="293"/>
      <c r="L53" s="293"/>
    </row>
    <row r="54" spans="2:12" ht="38.25" thickBot="1" x14ac:dyDescent="0.3">
      <c r="B54" s="296"/>
      <c r="C54" s="296"/>
      <c r="D54" s="249" t="s">
        <v>4</v>
      </c>
      <c r="E54" s="250" t="s">
        <v>3</v>
      </c>
      <c r="F54" s="251" t="s">
        <v>5</v>
      </c>
      <c r="G54" s="252" t="s">
        <v>6</v>
      </c>
      <c r="H54" s="300"/>
      <c r="I54" s="296"/>
      <c r="J54" s="293"/>
      <c r="K54" s="293"/>
      <c r="L54" s="293"/>
    </row>
    <row r="55" spans="2:12" ht="19.5" thickBot="1" x14ac:dyDescent="0.3">
      <c r="B55" s="296"/>
      <c r="C55" s="296"/>
      <c r="D55" s="296"/>
      <c r="E55" s="296"/>
      <c r="F55" s="296"/>
      <c r="G55" s="296"/>
      <c r="H55" s="296"/>
      <c r="I55" s="296"/>
      <c r="J55" s="293"/>
      <c r="K55" s="293"/>
      <c r="L55" s="293"/>
    </row>
    <row r="56" spans="2:12" ht="34.9" customHeight="1" x14ac:dyDescent="0.25">
      <c r="B56" s="194" t="s">
        <v>7</v>
      </c>
      <c r="C56" s="234" t="s">
        <v>56</v>
      </c>
      <c r="D56" s="219" t="s">
        <v>8</v>
      </c>
      <c r="E56" s="221" t="s">
        <v>2</v>
      </c>
      <c r="F56" s="223" t="s">
        <v>9</v>
      </c>
      <c r="G56" s="216" t="s">
        <v>10</v>
      </c>
      <c r="H56" s="216" t="s">
        <v>51</v>
      </c>
      <c r="I56" s="229" t="s">
        <v>11</v>
      </c>
      <c r="J56" s="293"/>
      <c r="K56" s="293"/>
      <c r="L56" s="293"/>
    </row>
    <row r="57" spans="2:12" ht="40.9" customHeight="1" x14ac:dyDescent="0.25">
      <c r="B57" s="181"/>
      <c r="C57" s="235">
        <f>SUM(C58:C59)</f>
        <v>7</v>
      </c>
      <c r="D57" s="220" t="s">
        <v>12</v>
      </c>
      <c r="E57" s="222" t="s">
        <v>13</v>
      </c>
      <c r="F57" s="224" t="s">
        <v>14</v>
      </c>
      <c r="G57" s="217" t="s">
        <v>15</v>
      </c>
      <c r="H57" s="217" t="s">
        <v>53</v>
      </c>
      <c r="I57" s="230"/>
      <c r="J57" s="293"/>
      <c r="K57" s="293"/>
      <c r="L57" s="293"/>
    </row>
    <row r="58" spans="2:12" ht="37.5" x14ac:dyDescent="0.25">
      <c r="B58" s="199" t="s">
        <v>142</v>
      </c>
      <c r="C58" s="200">
        <v>4</v>
      </c>
      <c r="D58" s="253">
        <v>3</v>
      </c>
      <c r="E58" s="253"/>
      <c r="F58" s="253"/>
      <c r="G58" s="253"/>
      <c r="H58" s="253"/>
      <c r="I58" s="231">
        <f>IF(COUNTBLANK(D58:H58)=4,SUM(D58:G58)*C58,"veuillez entrer une valeur")</f>
        <v>12</v>
      </c>
      <c r="J58" s="293"/>
      <c r="L58" s="293"/>
    </row>
    <row r="59" spans="2:12" ht="39" customHeight="1" thickBot="1" x14ac:dyDescent="0.3">
      <c r="B59" s="201" t="s">
        <v>16</v>
      </c>
      <c r="C59" s="202">
        <v>3</v>
      </c>
      <c r="D59" s="254">
        <v>3</v>
      </c>
      <c r="E59" s="254"/>
      <c r="F59" s="254"/>
      <c r="G59" s="254"/>
      <c r="H59" s="254"/>
      <c r="I59" s="232">
        <f>IF(COUNTBLANK(D59:H59)=4,SUM(D59:G59)*C59,"veuillez entrer une valeur")</f>
        <v>9</v>
      </c>
      <c r="J59" s="293"/>
      <c r="K59" s="293"/>
      <c r="L59" s="293"/>
    </row>
    <row r="60" spans="2:12" ht="19.5" thickBot="1" x14ac:dyDescent="0.3">
      <c r="B60" s="206" t="s">
        <v>50</v>
      </c>
      <c r="C60" s="180">
        <f>3*C57-IF(H58="x",3*C58,0)-IF(H59="x",3*C59,0)</f>
        <v>21</v>
      </c>
      <c r="D60" s="203"/>
      <c r="E60" s="203"/>
      <c r="F60" s="204"/>
      <c r="G60" s="205" t="s">
        <v>25</v>
      </c>
      <c r="H60" s="205"/>
      <c r="I60" s="228">
        <f>SUM(I58:I59)</f>
        <v>21</v>
      </c>
      <c r="J60" s="293"/>
      <c r="K60" s="293"/>
      <c r="L60" s="293"/>
    </row>
    <row r="61" spans="2:12" ht="15.75" thickBot="1" x14ac:dyDescent="0.3">
      <c r="B61" s="293"/>
      <c r="C61" s="293"/>
      <c r="D61" s="293"/>
      <c r="E61" s="293"/>
      <c r="F61" s="293"/>
      <c r="G61" s="293"/>
      <c r="H61" s="293"/>
      <c r="I61" s="293"/>
      <c r="J61" s="293"/>
      <c r="K61" s="293"/>
      <c r="L61" s="293"/>
    </row>
    <row r="62" spans="2:12" ht="37.5" x14ac:dyDescent="0.25">
      <c r="B62" s="194" t="s">
        <v>17</v>
      </c>
      <c r="C62" s="236" t="s">
        <v>56</v>
      </c>
      <c r="D62" s="190" t="s">
        <v>8</v>
      </c>
      <c r="E62" s="191" t="s">
        <v>2</v>
      </c>
      <c r="F62" s="192" t="s">
        <v>9</v>
      </c>
      <c r="G62" s="214" t="s">
        <v>10</v>
      </c>
      <c r="H62" s="216" t="s">
        <v>51</v>
      </c>
      <c r="I62" s="229" t="s">
        <v>11</v>
      </c>
      <c r="J62" s="293"/>
      <c r="K62" s="293"/>
      <c r="L62" s="293"/>
    </row>
    <row r="63" spans="2:12" ht="37.5" x14ac:dyDescent="0.25">
      <c r="B63" s="181"/>
      <c r="C63" s="237">
        <f>SUM(C64:C66)</f>
        <v>6</v>
      </c>
      <c r="D63" s="195" t="s">
        <v>12</v>
      </c>
      <c r="E63" s="196" t="s">
        <v>13</v>
      </c>
      <c r="F63" s="197" t="s">
        <v>14</v>
      </c>
      <c r="G63" s="215" t="s">
        <v>15</v>
      </c>
      <c r="H63" s="218" t="s">
        <v>54</v>
      </c>
      <c r="I63" s="233"/>
      <c r="J63" s="293"/>
      <c r="K63" s="293"/>
      <c r="L63" s="293"/>
    </row>
    <row r="64" spans="2:12" ht="18.75" x14ac:dyDescent="0.25">
      <c r="B64" s="199" t="s">
        <v>18</v>
      </c>
      <c r="C64" s="200">
        <v>3</v>
      </c>
      <c r="D64" s="255">
        <v>3</v>
      </c>
      <c r="E64" s="255"/>
      <c r="F64" s="255"/>
      <c r="G64" s="255"/>
      <c r="H64" s="256"/>
      <c r="I64" s="231">
        <f>IF(COUNTBLANK(D64:H64)=4,SUM(D64:G64)*C64,"veuillez entrer une valeur")</f>
        <v>9</v>
      </c>
      <c r="J64" s="293"/>
      <c r="K64" s="293"/>
      <c r="L64" s="293"/>
    </row>
    <row r="65" spans="2:12" ht="18.75" x14ac:dyDescent="0.25">
      <c r="B65" s="199" t="s">
        <v>42</v>
      </c>
      <c r="C65" s="200">
        <v>2</v>
      </c>
      <c r="D65" s="255"/>
      <c r="E65" s="255">
        <v>2</v>
      </c>
      <c r="F65" s="255"/>
      <c r="G65" s="255"/>
      <c r="H65" s="253"/>
      <c r="I65" s="231">
        <f>IF(COUNTBLANK(D65:H65)=4,SUM(D65:G65)*C65,"veuillez entrer une valeur")</f>
        <v>4</v>
      </c>
      <c r="J65" s="293"/>
      <c r="K65" s="293"/>
      <c r="L65" s="293"/>
    </row>
    <row r="66" spans="2:12" ht="38.25" thickBot="1" x14ac:dyDescent="0.3">
      <c r="B66" s="199" t="s">
        <v>19</v>
      </c>
      <c r="C66" s="200">
        <v>1</v>
      </c>
      <c r="D66" s="257"/>
      <c r="E66" s="257">
        <v>2</v>
      </c>
      <c r="F66" s="257"/>
      <c r="G66" s="257"/>
      <c r="H66" s="258"/>
      <c r="I66" s="232">
        <f>IF(COUNTBLANK(D66:H66)=4,SUM(D66:G66)*C66,"veuillez entrer une valeur")</f>
        <v>2</v>
      </c>
      <c r="J66" s="293"/>
      <c r="K66" s="293"/>
      <c r="L66" s="293"/>
    </row>
    <row r="67" spans="2:12" ht="19.5" thickBot="1" x14ac:dyDescent="0.3">
      <c r="B67" s="206" t="s">
        <v>50</v>
      </c>
      <c r="C67" s="180">
        <f>3*C63-IF(H64="x",3*C64,0)-IF(H65="x",3*C65,0)-IF(H66="x",3*C66,0)</f>
        <v>18</v>
      </c>
      <c r="D67" s="203"/>
      <c r="E67" s="203"/>
      <c r="F67" s="207"/>
      <c r="G67" s="208" t="s">
        <v>25</v>
      </c>
      <c r="H67" s="205"/>
      <c r="I67" s="228">
        <f>SUM(I64:I66)</f>
        <v>15</v>
      </c>
      <c r="J67" s="293"/>
      <c r="K67" s="293"/>
      <c r="L67" s="293"/>
    </row>
    <row r="68" spans="2:12" ht="18.600000000000001" customHeight="1" thickBot="1" x14ac:dyDescent="0.3">
      <c r="B68" s="296"/>
      <c r="C68" s="296"/>
      <c r="D68" s="296"/>
      <c r="E68" s="296"/>
      <c r="F68" s="296"/>
      <c r="G68" s="296"/>
      <c r="H68" s="296"/>
      <c r="I68" s="296"/>
      <c r="J68" s="293"/>
      <c r="K68" s="293"/>
      <c r="L68" s="293"/>
    </row>
    <row r="69" spans="2:12" ht="29.45" customHeight="1" x14ac:dyDescent="0.25">
      <c r="B69" s="194" t="s">
        <v>20</v>
      </c>
      <c r="C69" s="236" t="s">
        <v>56</v>
      </c>
      <c r="D69" s="190" t="s">
        <v>8</v>
      </c>
      <c r="E69" s="191" t="s">
        <v>2</v>
      </c>
      <c r="F69" s="192" t="s">
        <v>9</v>
      </c>
      <c r="G69" s="193" t="s">
        <v>10</v>
      </c>
      <c r="H69" s="216" t="s">
        <v>51</v>
      </c>
      <c r="I69" s="229" t="s">
        <v>11</v>
      </c>
      <c r="J69" s="293"/>
      <c r="K69" s="293"/>
      <c r="L69" s="293"/>
    </row>
    <row r="70" spans="2:12" ht="37.5" x14ac:dyDescent="0.25">
      <c r="B70" s="181"/>
      <c r="C70" s="237">
        <f>SUM(C71:C73)</f>
        <v>4</v>
      </c>
      <c r="D70" s="195" t="s">
        <v>12</v>
      </c>
      <c r="E70" s="196" t="s">
        <v>13</v>
      </c>
      <c r="F70" s="197" t="s">
        <v>14</v>
      </c>
      <c r="G70" s="198" t="s">
        <v>15</v>
      </c>
      <c r="H70" s="218" t="s">
        <v>55</v>
      </c>
      <c r="I70" s="233"/>
      <c r="J70" s="293"/>
      <c r="K70" s="293"/>
      <c r="L70" s="293"/>
    </row>
    <row r="71" spans="2:12" ht="56.25" x14ac:dyDescent="0.25">
      <c r="B71" s="199" t="s">
        <v>143</v>
      </c>
      <c r="C71" s="200">
        <v>2</v>
      </c>
      <c r="D71" s="255"/>
      <c r="E71" s="255">
        <v>2</v>
      </c>
      <c r="F71" s="255"/>
      <c r="G71" s="255"/>
      <c r="H71" s="256"/>
      <c r="I71" s="231">
        <f>IF(COUNTBLANK(D71:H71)=4,SUM(D71:G71)*C71,"veuillez entrer une valeur")</f>
        <v>4</v>
      </c>
      <c r="J71" s="293"/>
      <c r="K71" s="293"/>
      <c r="L71" s="293"/>
    </row>
    <row r="72" spans="2:12" ht="75" x14ac:dyDescent="0.25">
      <c r="B72" s="199" t="s">
        <v>144</v>
      </c>
      <c r="C72" s="200">
        <v>1</v>
      </c>
      <c r="D72" s="255"/>
      <c r="E72" s="255">
        <v>2</v>
      </c>
      <c r="F72" s="255"/>
      <c r="G72" s="255"/>
      <c r="H72" s="253"/>
      <c r="I72" s="231">
        <f>IF(COUNTBLANK(D72:H72)=4,SUM(D72:G72)*C72,"veuillez entrer une valeur")</f>
        <v>2</v>
      </c>
      <c r="J72" s="293"/>
      <c r="K72" s="293"/>
      <c r="L72" s="293"/>
    </row>
    <row r="73" spans="2:12" ht="94.5" thickBot="1" x14ac:dyDescent="0.3">
      <c r="B73" s="199" t="s">
        <v>145</v>
      </c>
      <c r="C73" s="200">
        <v>1</v>
      </c>
      <c r="D73" s="257"/>
      <c r="E73" s="257">
        <v>2</v>
      </c>
      <c r="F73" s="257"/>
      <c r="G73" s="257"/>
      <c r="H73" s="258"/>
      <c r="I73" s="232">
        <f>IF(COUNTBLANK(D73:H73)=4,SUM(D73:G73)*C73,"veuillez entrer une valeur")</f>
        <v>2</v>
      </c>
      <c r="J73" s="293"/>
      <c r="K73" s="293"/>
      <c r="L73" s="293"/>
    </row>
    <row r="74" spans="2:12" ht="19.5" thickBot="1" x14ac:dyDescent="0.3">
      <c r="B74" s="206" t="s">
        <v>50</v>
      </c>
      <c r="C74" s="180">
        <f>3*C70-IF(H71="x",3*C71,0)-IF(H72="x",3*C72,0)-IF(H73="x",3*C73,0)</f>
        <v>12</v>
      </c>
      <c r="D74" s="203"/>
      <c r="E74" s="203"/>
      <c r="F74" s="207"/>
      <c r="G74" s="208" t="s">
        <v>25</v>
      </c>
      <c r="H74" s="205"/>
      <c r="I74" s="228">
        <f>SUM(I71:I73)</f>
        <v>8</v>
      </c>
      <c r="J74" s="293"/>
      <c r="K74" s="293"/>
      <c r="L74" s="293"/>
    </row>
    <row r="75" spans="2:12" ht="19.5" thickBot="1" x14ac:dyDescent="0.3">
      <c r="B75" s="296"/>
      <c r="C75" s="296"/>
      <c r="D75" s="296"/>
      <c r="E75" s="296"/>
      <c r="F75" s="296"/>
      <c r="G75" s="296"/>
      <c r="H75" s="296"/>
      <c r="I75" s="296"/>
      <c r="J75" s="293"/>
      <c r="K75" s="293"/>
      <c r="L75" s="293"/>
    </row>
    <row r="76" spans="2:12" ht="39" customHeight="1" x14ac:dyDescent="0.25">
      <c r="B76" s="225" t="s">
        <v>52</v>
      </c>
      <c r="C76" s="243">
        <f>SUM(C60+C67+C74)</f>
        <v>51</v>
      </c>
      <c r="D76" s="226">
        <f>SUM(I74+I67+I60)</f>
        <v>44</v>
      </c>
      <c r="E76" s="296"/>
      <c r="F76" s="296"/>
      <c r="G76" s="296"/>
      <c r="H76" s="296"/>
      <c r="I76" s="296"/>
      <c r="J76" s="293"/>
      <c r="K76" s="293"/>
      <c r="L76" s="293"/>
    </row>
    <row r="77" spans="2:12" ht="19.5" thickBot="1" x14ac:dyDescent="0.3">
      <c r="B77" s="476" t="s">
        <v>60</v>
      </c>
      <c r="C77" s="477"/>
      <c r="D77" s="227">
        <f>(D76/C76)*20</f>
        <v>17.254901960784316</v>
      </c>
      <c r="E77" s="296"/>
      <c r="F77" s="296"/>
      <c r="G77" s="296"/>
      <c r="H77" s="296"/>
      <c r="I77" s="296"/>
      <c r="J77" s="293"/>
      <c r="K77" s="293"/>
      <c r="L77" s="293"/>
    </row>
    <row r="78" spans="2:12" ht="18.75" x14ac:dyDescent="0.25">
      <c r="B78" s="294"/>
      <c r="C78" s="300"/>
      <c r="D78" s="296"/>
      <c r="E78" s="296"/>
      <c r="F78" s="296"/>
      <c r="G78" s="296"/>
      <c r="H78" s="296"/>
      <c r="I78" s="296"/>
      <c r="J78" s="293"/>
      <c r="K78" s="293"/>
      <c r="L78" s="293"/>
    </row>
    <row r="80" spans="2:12" ht="26.25" x14ac:dyDescent="0.25">
      <c r="B80" s="287" t="s">
        <v>63</v>
      </c>
      <c r="C80" s="293"/>
      <c r="D80" s="293"/>
      <c r="E80" s="293"/>
      <c r="F80" s="293"/>
      <c r="G80" s="293"/>
      <c r="H80" s="293"/>
      <c r="I80" s="293"/>
      <c r="J80" s="293"/>
      <c r="K80" s="293"/>
      <c r="L80" s="293"/>
    </row>
    <row r="81" spans="2:20" ht="15.75" thickBot="1" x14ac:dyDescent="0.3">
      <c r="B81" s="293"/>
      <c r="C81" s="293"/>
      <c r="D81" s="293"/>
      <c r="E81" s="293"/>
      <c r="F81" s="293"/>
      <c r="G81" s="293"/>
      <c r="H81" s="293"/>
      <c r="I81" s="293"/>
      <c r="J81" s="293"/>
      <c r="K81" s="293"/>
      <c r="L81" s="293"/>
    </row>
    <row r="82" spans="2:20" ht="43.15" customHeight="1" thickBot="1" x14ac:dyDescent="0.3">
      <c r="B82" s="301"/>
      <c r="C82" s="464" t="s">
        <v>65</v>
      </c>
      <c r="D82" s="465"/>
      <c r="E82" s="466"/>
      <c r="F82" s="464" t="s">
        <v>67</v>
      </c>
      <c r="G82" s="465"/>
      <c r="H82" s="466"/>
      <c r="I82" s="464" t="s">
        <v>68</v>
      </c>
      <c r="J82" s="465"/>
      <c r="K82" s="466"/>
      <c r="L82" s="464" t="s">
        <v>69</v>
      </c>
      <c r="M82" s="465"/>
      <c r="N82" s="466"/>
      <c r="O82" s="464" t="s">
        <v>70</v>
      </c>
      <c r="P82" s="465"/>
      <c r="Q82" s="466"/>
      <c r="R82" s="464" t="s">
        <v>373</v>
      </c>
      <c r="S82" s="465"/>
      <c r="T82" s="466"/>
    </row>
    <row r="83" spans="2:20" ht="43.15" customHeight="1" x14ac:dyDescent="0.25">
      <c r="B83" s="240" t="s">
        <v>64</v>
      </c>
      <c r="C83" s="467">
        <v>43355</v>
      </c>
      <c r="D83" s="510"/>
      <c r="E83" s="511"/>
      <c r="F83" s="470">
        <v>43720</v>
      </c>
      <c r="G83" s="471"/>
      <c r="H83" s="472"/>
      <c r="I83" s="470">
        <v>44086</v>
      </c>
      <c r="J83" s="471"/>
      <c r="K83" s="472"/>
      <c r="L83" s="470">
        <f>IFERROR(DATE(YEAR($C$84)+3,MONTH($C$84),DAY($C$84)),"")</f>
        <v>44451</v>
      </c>
      <c r="M83" s="471"/>
      <c r="N83" s="472"/>
      <c r="O83" s="470">
        <f>IFERROR(DATE(YEAR($C$84)+4,MONTH($C$84),DAY($C$84)),"")</f>
        <v>44816</v>
      </c>
      <c r="P83" s="471"/>
      <c r="Q83" s="472"/>
      <c r="R83" s="470">
        <f>IFERROR(DATE(YEAR($C$84)+5,MONTH($C$84),DAY($C$84)),"")</f>
        <v>45181</v>
      </c>
      <c r="S83" s="471"/>
      <c r="T83" s="472"/>
    </row>
    <row r="84" spans="2:20" ht="18.75" x14ac:dyDescent="0.25">
      <c r="B84" s="242" t="s">
        <v>26</v>
      </c>
      <c r="C84" s="454">
        <v>43355</v>
      </c>
      <c r="D84" s="452"/>
      <c r="E84" s="453"/>
      <c r="F84" s="454">
        <v>43756</v>
      </c>
      <c r="G84" s="452"/>
      <c r="H84" s="453"/>
      <c r="I84" s="454">
        <v>44168</v>
      </c>
      <c r="J84" s="452"/>
      <c r="K84" s="453"/>
      <c r="L84" s="454">
        <v>44407</v>
      </c>
      <c r="M84" s="452"/>
      <c r="N84" s="453"/>
      <c r="O84" s="454">
        <v>44767</v>
      </c>
      <c r="P84" s="452"/>
      <c r="Q84" s="453"/>
      <c r="R84" s="451"/>
      <c r="S84" s="452"/>
      <c r="T84" s="453"/>
    </row>
    <row r="85" spans="2:20" ht="18.75" x14ac:dyDescent="0.25">
      <c r="B85" s="241" t="s">
        <v>27</v>
      </c>
      <c r="C85" s="458">
        <v>17.64</v>
      </c>
      <c r="D85" s="459"/>
      <c r="E85" s="460"/>
      <c r="F85" s="451">
        <v>18.43</v>
      </c>
      <c r="G85" s="452"/>
      <c r="H85" s="453"/>
      <c r="I85" s="451">
        <v>12.941176470588236</v>
      </c>
      <c r="J85" s="452"/>
      <c r="K85" s="453"/>
      <c r="L85" s="461">
        <v>17.64</v>
      </c>
      <c r="M85" s="462"/>
      <c r="N85" s="463"/>
      <c r="O85" s="461">
        <f>D77</f>
        <v>17.254901960784316</v>
      </c>
      <c r="P85" s="462"/>
      <c r="Q85" s="463"/>
      <c r="R85" s="451"/>
      <c r="S85" s="452"/>
      <c r="T85" s="453"/>
    </row>
    <row r="86" spans="2:20" ht="78" customHeight="1" x14ac:dyDescent="0.25">
      <c r="B86" s="242" t="s">
        <v>43</v>
      </c>
      <c r="C86" s="451" t="s">
        <v>168</v>
      </c>
      <c r="D86" s="452"/>
      <c r="E86" s="453"/>
      <c r="F86" s="451" t="s">
        <v>360</v>
      </c>
      <c r="G86" s="452"/>
      <c r="H86" s="453"/>
      <c r="I86" s="451" t="s">
        <v>360</v>
      </c>
      <c r="J86" s="452"/>
      <c r="K86" s="453"/>
      <c r="L86" s="451"/>
      <c r="M86" s="452"/>
      <c r="N86" s="453"/>
      <c r="O86" s="451"/>
      <c r="P86" s="452"/>
      <c r="Q86" s="453"/>
      <c r="R86" s="451"/>
      <c r="S86" s="452"/>
      <c r="T86" s="453"/>
    </row>
    <row r="87" spans="2:20" ht="21" customHeight="1" x14ac:dyDescent="0.25">
      <c r="B87" s="304"/>
      <c r="C87" s="293"/>
      <c r="D87" s="293"/>
      <c r="E87" s="293"/>
      <c r="F87" s="293"/>
      <c r="G87" s="293"/>
      <c r="H87" s="293"/>
      <c r="I87" s="293"/>
      <c r="J87" s="293"/>
      <c r="K87" s="293"/>
      <c r="L87" s="293"/>
    </row>
  </sheetData>
  <mergeCells count="61">
    <mergeCell ref="C4:I4"/>
    <mergeCell ref="C6:E6"/>
    <mergeCell ref="G6:I6"/>
    <mergeCell ref="B9:C9"/>
    <mergeCell ref="F9:I10"/>
    <mergeCell ref="B10:C10"/>
    <mergeCell ref="E13:F13"/>
    <mergeCell ref="H13:I13"/>
    <mergeCell ref="C14:I14"/>
    <mergeCell ref="C15:I15"/>
    <mergeCell ref="C18:E18"/>
    <mergeCell ref="G18:I18"/>
    <mergeCell ref="C19:E19"/>
    <mergeCell ref="G19:I19"/>
    <mergeCell ref="C20:E20"/>
    <mergeCell ref="G20:I20"/>
    <mergeCell ref="G21:I21"/>
    <mergeCell ref="B26:D26"/>
    <mergeCell ref="E26:G26"/>
    <mergeCell ref="B27:D27"/>
    <mergeCell ref="E27:G27"/>
    <mergeCell ref="B28:D28"/>
    <mergeCell ref="E28:G28"/>
    <mergeCell ref="B29:D29"/>
    <mergeCell ref="E29:G29"/>
    <mergeCell ref="B30:D30"/>
    <mergeCell ref="E30:G30"/>
    <mergeCell ref="B31:D31"/>
    <mergeCell ref="E31:G31"/>
    <mergeCell ref="B44:I44"/>
    <mergeCell ref="B77:C77"/>
    <mergeCell ref="C82:E82"/>
    <mergeCell ref="F82:H82"/>
    <mergeCell ref="I82:K82"/>
    <mergeCell ref="O82:Q82"/>
    <mergeCell ref="C83:E83"/>
    <mergeCell ref="F83:H83"/>
    <mergeCell ref="I83:K83"/>
    <mergeCell ref="L83:N83"/>
    <mergeCell ref="O83:Q83"/>
    <mergeCell ref="L82:N82"/>
    <mergeCell ref="C85:E85"/>
    <mergeCell ref="F85:H85"/>
    <mergeCell ref="I85:K85"/>
    <mergeCell ref="L85:N85"/>
    <mergeCell ref="O85:Q85"/>
    <mergeCell ref="C84:E84"/>
    <mergeCell ref="F84:H84"/>
    <mergeCell ref="I84:K84"/>
    <mergeCell ref="L84:N84"/>
    <mergeCell ref="O84:Q84"/>
    <mergeCell ref="C86:E86"/>
    <mergeCell ref="F86:H86"/>
    <mergeCell ref="I86:K86"/>
    <mergeCell ref="L86:N86"/>
    <mergeCell ref="O86:Q86"/>
    <mergeCell ref="R82:T82"/>
    <mergeCell ref="R83:T83"/>
    <mergeCell ref="R84:T84"/>
    <mergeCell ref="R85:T85"/>
    <mergeCell ref="R86:T86"/>
  </mergeCells>
  <conditionalFormatting sqref="I58:I59 I64:I66 I71:I73">
    <cfRule type="cellIs" dxfId="47" priority="5" operator="equal">
      <formula>"veuillez entrer une valeur"</formula>
    </cfRule>
  </conditionalFormatting>
  <conditionalFormatting sqref="C84:E84">
    <cfRule type="cellIs" dxfId="46" priority="2" operator="equal">
      <formula>"veuillez saisir ici une date"</formula>
    </cfRule>
  </conditionalFormatting>
  <conditionalFormatting sqref="G6:I6">
    <cfRule type="cellIs" dxfId="45" priority="1" operator="equal">
      <formula>"Veuillez saisir ici une date"</formula>
    </cfRule>
  </conditionalFormatting>
  <dataValidations count="1">
    <dataValidation type="list" allowBlank="1" showInputMessage="1" showErrorMessage="1" sqref="C7:E7">
      <formula1>"Fournisseur,Prestataire de Service"</formula1>
    </dataValidation>
  </dataValidations>
  <pageMargins left="0.7" right="0.7" top="0.75" bottom="0.75" header="0.3" footer="0.3"/>
  <pageSetup paperSize="9" scale="5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T87"/>
  <sheetViews>
    <sheetView tabSelected="1" topLeftCell="C1" zoomScale="60" zoomScaleNormal="60" zoomScalePageLayoutView="27" workbookViewId="0">
      <selection activeCell="O86" sqref="O86:Q86"/>
    </sheetView>
  </sheetViews>
  <sheetFormatPr baseColWidth="10" defaultColWidth="11.42578125" defaultRowHeight="15" x14ac:dyDescent="0.25"/>
  <cols>
    <col min="1" max="1" width="6.28515625" style="118" customWidth="1"/>
    <col min="2" max="2" width="25.85546875" style="118" customWidth="1"/>
    <col min="3" max="3" width="17.5703125" style="118" customWidth="1"/>
    <col min="4" max="4" width="20.42578125" style="118" customWidth="1"/>
    <col min="5" max="5" width="17.7109375" style="118" customWidth="1"/>
    <col min="6" max="6" width="20.7109375" style="118" customWidth="1"/>
    <col min="7" max="8" width="18" style="118" customWidth="1"/>
    <col min="9" max="9" width="16.85546875" style="118" customWidth="1"/>
    <col min="10" max="10" width="17.42578125" style="118" customWidth="1"/>
    <col min="11" max="11" width="17.7109375" style="118" customWidth="1"/>
    <col min="12" max="12" width="17" style="118" customWidth="1"/>
    <col min="13" max="13" width="11.42578125" style="118"/>
    <col min="14" max="14" width="13.7109375" style="118" customWidth="1"/>
    <col min="15" max="15" width="15.85546875" style="118" customWidth="1"/>
    <col min="16" max="16" width="14.7109375" style="118" customWidth="1"/>
    <col min="17" max="17" width="16.7109375" style="118" customWidth="1"/>
    <col min="18" max="16384" width="11.42578125" style="118"/>
  </cols>
  <sheetData>
    <row r="2" spans="2:10" ht="24" customHeight="1" x14ac:dyDescent="0.25">
      <c r="B2" s="119" t="s">
        <v>37</v>
      </c>
      <c r="C2" s="120"/>
      <c r="D2" s="120"/>
      <c r="E2" s="120"/>
    </row>
    <row r="3" spans="2:10" ht="15.75" thickBot="1" x14ac:dyDescent="0.3">
      <c r="B3" s="121"/>
      <c r="C3" s="120"/>
      <c r="D3" s="120"/>
      <c r="E3" s="120"/>
    </row>
    <row r="4" spans="2:10" ht="31.9" customHeight="1" thickBot="1" x14ac:dyDescent="0.3">
      <c r="B4" s="76" t="s">
        <v>1</v>
      </c>
      <c r="C4" s="495" t="s">
        <v>94</v>
      </c>
      <c r="D4" s="496"/>
      <c r="E4" s="496"/>
      <c r="F4" s="496"/>
      <c r="G4" s="496"/>
      <c r="H4" s="496"/>
      <c r="I4" s="497"/>
      <c r="J4" s="102"/>
    </row>
    <row r="5" spans="2:10" ht="15.75" thickBot="1" x14ac:dyDescent="0.3"/>
    <row r="6" spans="2:10" ht="52.15" customHeight="1" thickBot="1" x14ac:dyDescent="0.3">
      <c r="B6" s="76" t="s">
        <v>66</v>
      </c>
      <c r="C6" s="498">
        <v>42928</v>
      </c>
      <c r="D6" s="499"/>
      <c r="E6" s="500"/>
      <c r="F6" s="117" t="s">
        <v>71</v>
      </c>
      <c r="G6" s="498">
        <v>42928</v>
      </c>
      <c r="H6" s="499"/>
      <c r="I6" s="500"/>
    </row>
    <row r="7" spans="2:10" ht="19.5" thickBot="1" x14ac:dyDescent="0.3">
      <c r="B7" s="122"/>
      <c r="C7" s="122"/>
      <c r="D7" s="122"/>
      <c r="E7" s="122"/>
      <c r="J7" s="120"/>
    </row>
    <row r="8" spans="2:10" ht="28.15" customHeight="1" thickBot="1" x14ac:dyDescent="0.3">
      <c r="B8" s="5" t="s">
        <v>28</v>
      </c>
      <c r="C8" s="6"/>
      <c r="D8" s="7"/>
      <c r="F8" s="5" t="s">
        <v>0</v>
      </c>
      <c r="G8" s="6"/>
      <c r="H8" s="6"/>
      <c r="I8" s="7"/>
      <c r="J8" s="134"/>
    </row>
    <row r="9" spans="2:10" ht="18.75" x14ac:dyDescent="0.25">
      <c r="B9" s="501" t="s">
        <v>29</v>
      </c>
      <c r="C9" s="502"/>
      <c r="D9" s="3" t="s">
        <v>78</v>
      </c>
      <c r="E9" s="123"/>
      <c r="F9" s="503" t="s">
        <v>319</v>
      </c>
      <c r="G9" s="493"/>
      <c r="H9" s="493"/>
      <c r="I9" s="494"/>
      <c r="J9" s="135"/>
    </row>
    <row r="10" spans="2:10" ht="19.5" thickBot="1" x14ac:dyDescent="0.3">
      <c r="B10" s="505" t="s">
        <v>30</v>
      </c>
      <c r="C10" s="506"/>
      <c r="D10" s="91"/>
      <c r="E10" s="123"/>
      <c r="F10" s="504"/>
      <c r="G10" s="486"/>
      <c r="H10" s="486"/>
      <c r="I10" s="487"/>
      <c r="J10" s="135"/>
    </row>
    <row r="11" spans="2:10" ht="15.75" thickBot="1" x14ac:dyDescent="0.3">
      <c r="B11" s="120"/>
      <c r="C11" s="120"/>
      <c r="D11" s="120"/>
      <c r="E11" s="120"/>
      <c r="F11" s="120"/>
      <c r="J11" s="120"/>
    </row>
    <row r="12" spans="2:10" ht="24.6" customHeight="1" thickBot="1" x14ac:dyDescent="0.3">
      <c r="B12" s="5" t="s">
        <v>44</v>
      </c>
      <c r="C12" s="6"/>
      <c r="D12" s="6"/>
      <c r="E12" s="6"/>
      <c r="F12" s="6"/>
      <c r="G12" s="6"/>
      <c r="H12" s="6"/>
      <c r="I12" s="7"/>
      <c r="J12" s="134"/>
    </row>
    <row r="13" spans="2:10" ht="18.75" x14ac:dyDescent="0.25">
      <c r="B13" s="156" t="s">
        <v>31</v>
      </c>
      <c r="C13" s="4" t="s">
        <v>84</v>
      </c>
      <c r="D13" s="157" t="s">
        <v>32</v>
      </c>
      <c r="E13" s="488"/>
      <c r="F13" s="489"/>
      <c r="G13" s="157" t="s">
        <v>33</v>
      </c>
      <c r="H13" s="488"/>
      <c r="I13" s="472"/>
      <c r="J13" s="102"/>
    </row>
    <row r="14" spans="2:10" ht="18.75" x14ac:dyDescent="0.25">
      <c r="B14" s="9" t="s">
        <v>34</v>
      </c>
      <c r="C14" s="490" t="s">
        <v>137</v>
      </c>
      <c r="D14" s="452"/>
      <c r="E14" s="452"/>
      <c r="F14" s="452"/>
      <c r="G14" s="452"/>
      <c r="H14" s="452"/>
      <c r="I14" s="453"/>
      <c r="J14" s="102"/>
    </row>
    <row r="15" spans="2:10" ht="19.5" thickBot="1" x14ac:dyDescent="0.3">
      <c r="B15" s="158" t="s">
        <v>35</v>
      </c>
      <c r="C15" s="491"/>
      <c r="D15" s="479"/>
      <c r="E15" s="479"/>
      <c r="F15" s="479"/>
      <c r="G15" s="479"/>
      <c r="H15" s="479"/>
      <c r="I15" s="480"/>
      <c r="J15" s="102"/>
    </row>
    <row r="16" spans="2:10" ht="19.5" thickBot="1" x14ac:dyDescent="0.3">
      <c r="B16" s="124"/>
      <c r="C16" s="122"/>
      <c r="D16" s="122"/>
      <c r="E16" s="122"/>
      <c r="F16" s="122"/>
      <c r="G16" s="122"/>
      <c r="H16" s="122"/>
      <c r="I16" s="122"/>
      <c r="J16" s="120"/>
    </row>
    <row r="17" spans="2:12" ht="24" customHeight="1" thickBot="1" x14ac:dyDescent="0.3">
      <c r="B17" s="94" t="s">
        <v>89</v>
      </c>
      <c r="C17" s="95"/>
      <c r="D17" s="95"/>
      <c r="E17" s="147"/>
      <c r="F17" s="5" t="s">
        <v>36</v>
      </c>
      <c r="G17" s="6"/>
      <c r="H17" s="6"/>
      <c r="I17" s="7"/>
      <c r="J17" s="134"/>
    </row>
    <row r="18" spans="2:12" ht="18.75" x14ac:dyDescent="0.25">
      <c r="B18" s="12" t="s">
        <v>38</v>
      </c>
      <c r="C18" s="492" t="s">
        <v>120</v>
      </c>
      <c r="D18" s="493"/>
      <c r="E18" s="494"/>
      <c r="F18" s="92" t="s">
        <v>38</v>
      </c>
      <c r="G18" s="492"/>
      <c r="H18" s="493"/>
      <c r="I18" s="494"/>
      <c r="J18" s="120"/>
    </row>
    <row r="19" spans="2:12" ht="18.75" x14ac:dyDescent="0.25">
      <c r="B19" s="13" t="s">
        <v>41</v>
      </c>
      <c r="C19" s="481" t="s">
        <v>108</v>
      </c>
      <c r="D19" s="482"/>
      <c r="E19" s="483"/>
      <c r="F19" s="92" t="s">
        <v>41</v>
      </c>
      <c r="G19" s="481"/>
      <c r="H19" s="482"/>
      <c r="I19" s="483"/>
      <c r="J19" s="120"/>
    </row>
    <row r="20" spans="2:12" ht="18.75" x14ac:dyDescent="0.25">
      <c r="B20" s="13" t="s">
        <v>39</v>
      </c>
      <c r="C20" s="484">
        <v>774631931</v>
      </c>
      <c r="D20" s="482"/>
      <c r="E20" s="483"/>
      <c r="F20" s="92" t="s">
        <v>39</v>
      </c>
      <c r="G20" s="481"/>
      <c r="H20" s="482"/>
      <c r="I20" s="483"/>
      <c r="J20" s="120"/>
    </row>
    <row r="21" spans="2:12" ht="19.5" thickBot="1" x14ac:dyDescent="0.3">
      <c r="B21" s="148" t="s">
        <v>40</v>
      </c>
      <c r="C21" s="509"/>
      <c r="D21" s="486"/>
      <c r="E21" s="487"/>
      <c r="F21" s="93" t="s">
        <v>40</v>
      </c>
      <c r="G21" s="509"/>
      <c r="H21" s="486"/>
      <c r="I21" s="487"/>
      <c r="J21" s="120"/>
    </row>
    <row r="22" spans="2:12" x14ac:dyDescent="0.25"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</row>
    <row r="23" spans="2:12" ht="26.25" x14ac:dyDescent="0.25">
      <c r="B23" s="119" t="s">
        <v>62</v>
      </c>
      <c r="C23" s="125"/>
      <c r="D23" s="125"/>
      <c r="E23" s="125"/>
      <c r="F23" s="125"/>
      <c r="G23" s="125"/>
      <c r="I23" s="125"/>
      <c r="J23" s="125"/>
      <c r="K23" s="125"/>
      <c r="L23" s="125"/>
    </row>
    <row r="24" spans="2:12" ht="15.75" thickBot="1" x14ac:dyDescent="0.3"/>
    <row r="25" spans="2:12" ht="18.75" x14ac:dyDescent="0.25">
      <c r="B25" s="33" t="s">
        <v>48</v>
      </c>
      <c r="C25" s="34"/>
      <c r="D25" s="35"/>
      <c r="E25" s="62" t="s">
        <v>47</v>
      </c>
      <c r="F25" s="34"/>
      <c r="G25" s="35"/>
      <c r="I25" s="126"/>
    </row>
    <row r="26" spans="2:12" ht="18.75" x14ac:dyDescent="0.25">
      <c r="B26" s="451"/>
      <c r="C26" s="452"/>
      <c r="D26" s="453"/>
      <c r="E26" s="451"/>
      <c r="F26" s="452"/>
      <c r="G26" s="453"/>
      <c r="I26" s="126"/>
    </row>
    <row r="27" spans="2:12" ht="18.75" x14ac:dyDescent="0.25">
      <c r="B27" s="451"/>
      <c r="C27" s="452"/>
      <c r="D27" s="453"/>
      <c r="E27" s="451"/>
      <c r="F27" s="452"/>
      <c r="G27" s="453"/>
      <c r="I27" s="127"/>
    </row>
    <row r="28" spans="2:12" ht="18.75" x14ac:dyDescent="0.25">
      <c r="B28" s="451"/>
      <c r="C28" s="452"/>
      <c r="D28" s="453"/>
      <c r="E28" s="451"/>
      <c r="F28" s="452"/>
      <c r="G28" s="453"/>
      <c r="I28" s="126"/>
    </row>
    <row r="29" spans="2:12" ht="18.75" x14ac:dyDescent="0.25">
      <c r="B29" s="451"/>
      <c r="C29" s="452"/>
      <c r="D29" s="453"/>
      <c r="E29" s="451"/>
      <c r="F29" s="452"/>
      <c r="G29" s="453"/>
      <c r="I29" s="126"/>
    </row>
    <row r="30" spans="2:12" ht="18.75" x14ac:dyDescent="0.25">
      <c r="B30" s="451"/>
      <c r="C30" s="452"/>
      <c r="D30" s="453"/>
      <c r="E30" s="451"/>
      <c r="F30" s="452"/>
      <c r="G30" s="453"/>
      <c r="I30" s="126"/>
    </row>
    <row r="31" spans="2:12" ht="19.5" thickBot="1" x14ac:dyDescent="0.3">
      <c r="B31" s="478"/>
      <c r="C31" s="479"/>
      <c r="D31" s="480"/>
      <c r="E31" s="478"/>
      <c r="F31" s="479"/>
      <c r="G31" s="480"/>
      <c r="I31" s="126"/>
    </row>
    <row r="32" spans="2:12" ht="19.5" thickBot="1" x14ac:dyDescent="0.3">
      <c r="B32" s="126"/>
      <c r="C32" s="126"/>
      <c r="D32" s="126"/>
      <c r="E32" s="126"/>
      <c r="F32" s="126"/>
      <c r="G32" s="126"/>
      <c r="I32" s="126"/>
    </row>
    <row r="33" spans="2:12" ht="19.5" thickBot="1" x14ac:dyDescent="0.3">
      <c r="B33" s="5" t="s">
        <v>49</v>
      </c>
      <c r="C33" s="36"/>
      <c r="D33" s="36"/>
      <c r="E33" s="36"/>
      <c r="F33" s="36"/>
      <c r="G33" s="37"/>
      <c r="I33" s="126"/>
    </row>
    <row r="34" spans="2:12" ht="18.75" x14ac:dyDescent="0.25">
      <c r="B34" s="97"/>
      <c r="C34" s="149"/>
      <c r="D34" s="149"/>
      <c r="E34" s="149"/>
      <c r="F34" s="149"/>
      <c r="G34" s="150"/>
      <c r="I34" s="126"/>
    </row>
    <row r="35" spans="2:12" ht="18.75" x14ac:dyDescent="0.25">
      <c r="B35" s="67"/>
      <c r="C35" s="151"/>
      <c r="D35" s="151"/>
      <c r="E35" s="151"/>
      <c r="F35" s="151"/>
      <c r="G35" s="152"/>
      <c r="I35" s="126"/>
    </row>
    <row r="36" spans="2:12" ht="18.75" x14ac:dyDescent="0.25">
      <c r="B36" s="67"/>
      <c r="C36" s="151"/>
      <c r="D36" s="151"/>
      <c r="E36" s="151"/>
      <c r="F36" s="151"/>
      <c r="G36" s="152"/>
      <c r="I36" s="126"/>
    </row>
    <row r="37" spans="2:12" ht="18.75" x14ac:dyDescent="0.25">
      <c r="B37" s="67"/>
      <c r="C37" s="151"/>
      <c r="D37" s="151"/>
      <c r="E37" s="151"/>
      <c r="F37" s="151"/>
      <c r="G37" s="152"/>
      <c r="I37" s="126"/>
    </row>
    <row r="38" spans="2:12" ht="19.5" thickBot="1" x14ac:dyDescent="0.3">
      <c r="B38" s="153"/>
      <c r="C38" s="154"/>
      <c r="D38" s="154"/>
      <c r="E38" s="154"/>
      <c r="F38" s="154"/>
      <c r="G38" s="155"/>
      <c r="I38" s="126"/>
    </row>
    <row r="39" spans="2:12" ht="18.75" x14ac:dyDescent="0.25">
      <c r="B39" s="126"/>
      <c r="C39" s="126"/>
      <c r="D39" s="126"/>
      <c r="E39" s="126"/>
      <c r="F39" s="126"/>
      <c r="G39" s="126"/>
      <c r="I39" s="126"/>
    </row>
    <row r="40" spans="2:12" ht="21" customHeight="1" x14ac:dyDescent="0.25">
      <c r="B40" s="119" t="s">
        <v>61</v>
      </c>
      <c r="C40" s="125"/>
      <c r="D40" s="125"/>
      <c r="E40" s="125"/>
      <c r="F40" s="125"/>
      <c r="G40" s="125"/>
      <c r="H40" s="125"/>
      <c r="I40" s="125"/>
      <c r="J40" s="125"/>
      <c r="K40" s="125"/>
      <c r="L40" s="125"/>
    </row>
    <row r="41" spans="2:12" ht="21" customHeight="1" x14ac:dyDescent="0.25">
      <c r="B41" s="129"/>
      <c r="C41" s="125"/>
      <c r="D41" s="125"/>
      <c r="E41" s="125"/>
      <c r="F41" s="125"/>
      <c r="G41" s="125"/>
      <c r="H41" s="125"/>
      <c r="I41" s="125"/>
      <c r="J41" s="125"/>
      <c r="K41" s="125"/>
      <c r="L41" s="125"/>
    </row>
    <row r="42" spans="2:12" ht="23.25" x14ac:dyDescent="0.25">
      <c r="B42" s="130" t="s">
        <v>57</v>
      </c>
      <c r="C42" s="128"/>
      <c r="D42" s="128"/>
      <c r="E42" s="128"/>
      <c r="F42" s="128"/>
      <c r="G42" s="128"/>
      <c r="H42" s="128"/>
      <c r="I42" s="125"/>
      <c r="J42" s="125"/>
      <c r="K42" s="125"/>
      <c r="L42" s="125"/>
    </row>
    <row r="43" spans="2:12" ht="19.5" thickBot="1" x14ac:dyDescent="0.3">
      <c r="B43" s="122"/>
      <c r="C43" s="128"/>
      <c r="D43" s="128"/>
      <c r="E43" s="128"/>
      <c r="F43" s="128"/>
      <c r="G43" s="128"/>
      <c r="H43" s="128"/>
      <c r="I43" s="125"/>
      <c r="J43" s="125"/>
      <c r="K43" s="125"/>
      <c r="L43" s="125"/>
    </row>
    <row r="44" spans="2:12" ht="19.5" thickBot="1" x14ac:dyDescent="0.3">
      <c r="B44" s="473" t="s">
        <v>58</v>
      </c>
      <c r="C44" s="474"/>
      <c r="D44" s="474"/>
      <c r="E44" s="474"/>
      <c r="F44" s="474"/>
      <c r="G44" s="474"/>
      <c r="H44" s="474"/>
      <c r="I44" s="475"/>
      <c r="J44" s="125"/>
      <c r="K44" s="125"/>
      <c r="L44" s="125"/>
    </row>
    <row r="45" spans="2:12" ht="14.45" customHeight="1" x14ac:dyDescent="0.25">
      <c r="B45" s="98"/>
      <c r="C45" s="99"/>
      <c r="D45" s="99"/>
      <c r="E45" s="99"/>
      <c r="F45" s="99"/>
      <c r="G45" s="99"/>
      <c r="H45" s="99"/>
      <c r="I45" s="100"/>
      <c r="J45" s="125"/>
      <c r="K45" s="125"/>
      <c r="L45" s="125"/>
    </row>
    <row r="46" spans="2:12" ht="14.45" customHeight="1" x14ac:dyDescent="0.25">
      <c r="B46" s="101"/>
      <c r="C46" s="102"/>
      <c r="D46" s="102"/>
      <c r="E46" s="102"/>
      <c r="F46" s="102"/>
      <c r="G46" s="102"/>
      <c r="H46" s="102"/>
      <c r="I46" s="103"/>
      <c r="J46" s="125"/>
      <c r="K46" s="125"/>
      <c r="L46" s="125"/>
    </row>
    <row r="47" spans="2:12" ht="14.45" customHeight="1" x14ac:dyDescent="0.25">
      <c r="B47" s="101"/>
      <c r="C47" s="102"/>
      <c r="D47" s="102"/>
      <c r="E47" s="102"/>
      <c r="F47" s="102"/>
      <c r="G47" s="102"/>
      <c r="H47" s="102"/>
      <c r="I47" s="103"/>
      <c r="J47" s="125"/>
      <c r="K47" s="125"/>
      <c r="L47" s="125"/>
    </row>
    <row r="48" spans="2:12" ht="14.45" customHeight="1" x14ac:dyDescent="0.25">
      <c r="B48" s="101"/>
      <c r="C48" s="102"/>
      <c r="D48" s="102"/>
      <c r="E48" s="102"/>
      <c r="F48" s="102"/>
      <c r="G48" s="102"/>
      <c r="H48" s="102"/>
      <c r="I48" s="103"/>
      <c r="J48" s="125"/>
      <c r="K48" s="125"/>
      <c r="L48" s="125"/>
    </row>
    <row r="49" spans="2:12" ht="21" customHeight="1" thickBot="1" x14ac:dyDescent="0.3">
      <c r="B49" s="104"/>
      <c r="C49" s="105"/>
      <c r="D49" s="105"/>
      <c r="E49" s="105"/>
      <c r="F49" s="105"/>
      <c r="G49" s="105"/>
      <c r="H49" s="105"/>
      <c r="I49" s="106"/>
      <c r="J49" s="125"/>
      <c r="K49" s="125"/>
      <c r="L49" s="125"/>
    </row>
    <row r="50" spans="2:12" ht="21" x14ac:dyDescent="0.25">
      <c r="B50" s="129"/>
      <c r="C50" s="125"/>
      <c r="D50" s="125"/>
      <c r="E50" s="125"/>
      <c r="F50" s="125"/>
      <c r="G50" s="125"/>
      <c r="H50" s="125"/>
      <c r="I50" s="125"/>
      <c r="J50" s="125"/>
      <c r="K50" s="125"/>
      <c r="L50" s="125"/>
    </row>
    <row r="51" spans="2:12" ht="39.6" customHeight="1" x14ac:dyDescent="0.25">
      <c r="B51" s="130" t="s">
        <v>46</v>
      </c>
      <c r="C51" s="128"/>
      <c r="E51" s="126"/>
      <c r="F51" s="128"/>
      <c r="G51" s="128"/>
      <c r="H51" s="128"/>
      <c r="I51" s="128"/>
      <c r="J51" s="125"/>
      <c r="K51" s="125"/>
      <c r="L51" s="125"/>
    </row>
    <row r="52" spans="2:12" ht="19.5" thickBot="1" x14ac:dyDescent="0.3">
      <c r="B52" s="131"/>
      <c r="C52" s="128"/>
      <c r="D52" s="128"/>
      <c r="E52" s="128"/>
      <c r="F52" s="128"/>
      <c r="G52" s="128"/>
      <c r="H52" s="128"/>
      <c r="I52" s="128"/>
      <c r="J52" s="125"/>
      <c r="K52" s="125"/>
      <c r="L52" s="125"/>
    </row>
    <row r="53" spans="2:12" ht="37.5" x14ac:dyDescent="0.25">
      <c r="B53" s="128"/>
      <c r="C53" s="128"/>
      <c r="D53" s="77" t="s">
        <v>21</v>
      </c>
      <c r="E53" s="78" t="s">
        <v>22</v>
      </c>
      <c r="F53" s="79" t="s">
        <v>23</v>
      </c>
      <c r="G53" s="80" t="s">
        <v>24</v>
      </c>
      <c r="H53" s="132"/>
      <c r="I53" s="128"/>
      <c r="J53" s="125"/>
      <c r="K53" s="125"/>
      <c r="L53" s="125"/>
    </row>
    <row r="54" spans="2:12" ht="38.25" thickBot="1" x14ac:dyDescent="0.3">
      <c r="B54" s="128"/>
      <c r="C54" s="128"/>
      <c r="D54" s="81" t="s">
        <v>4</v>
      </c>
      <c r="E54" s="82" t="s">
        <v>3</v>
      </c>
      <c r="F54" s="83" t="s">
        <v>5</v>
      </c>
      <c r="G54" s="84" t="s">
        <v>6</v>
      </c>
      <c r="H54" s="132"/>
      <c r="I54" s="128"/>
      <c r="J54" s="125"/>
      <c r="K54" s="125"/>
      <c r="L54" s="125"/>
    </row>
    <row r="55" spans="2:12" ht="19.5" thickBot="1" x14ac:dyDescent="0.3">
      <c r="B55" s="128"/>
      <c r="C55" s="128"/>
      <c r="D55" s="128"/>
      <c r="E55" s="128"/>
      <c r="F55" s="128"/>
      <c r="G55" s="128"/>
      <c r="H55" s="128"/>
      <c r="I55" s="128"/>
      <c r="J55" s="125"/>
      <c r="K55" s="125"/>
      <c r="L55" s="125"/>
    </row>
    <row r="56" spans="2:12" ht="34.9" customHeight="1" x14ac:dyDescent="0.25">
      <c r="B56" s="18" t="s">
        <v>7</v>
      </c>
      <c r="C56" s="58" t="s">
        <v>56</v>
      </c>
      <c r="D56" s="43" t="s">
        <v>8</v>
      </c>
      <c r="E56" s="45" t="s">
        <v>2</v>
      </c>
      <c r="F56" s="47" t="s">
        <v>9</v>
      </c>
      <c r="G56" s="40" t="s">
        <v>10</v>
      </c>
      <c r="H56" s="40" t="s">
        <v>51</v>
      </c>
      <c r="I56" s="53" t="s">
        <v>11</v>
      </c>
      <c r="J56" s="125"/>
      <c r="K56" s="125"/>
      <c r="L56" s="125"/>
    </row>
    <row r="57" spans="2:12" ht="40.9" customHeight="1" x14ac:dyDescent="0.25">
      <c r="B57" s="2"/>
      <c r="C57" s="59">
        <f>SUM(C58:C59)</f>
        <v>7</v>
      </c>
      <c r="D57" s="44" t="s">
        <v>12</v>
      </c>
      <c r="E57" s="46" t="s">
        <v>13</v>
      </c>
      <c r="F57" s="48" t="s">
        <v>14</v>
      </c>
      <c r="G57" s="41" t="s">
        <v>15</v>
      </c>
      <c r="H57" s="41" t="s">
        <v>53</v>
      </c>
      <c r="I57" s="54"/>
      <c r="J57" s="125"/>
      <c r="K57" s="125"/>
      <c r="L57" s="125"/>
    </row>
    <row r="58" spans="2:12" ht="37.5" x14ac:dyDescent="0.25">
      <c r="B58" s="23" t="s">
        <v>142</v>
      </c>
      <c r="C58" s="24">
        <v>4</v>
      </c>
      <c r="D58" s="85"/>
      <c r="E58" s="85"/>
      <c r="F58" s="85">
        <v>1</v>
      </c>
      <c r="G58" s="85"/>
      <c r="H58" s="85"/>
      <c r="I58" s="55">
        <f>IF(COUNTBLANK(D58:H58)=4,SUM(D58:G58)*C58,"veuillez entrer une valeur")</f>
        <v>4</v>
      </c>
      <c r="J58" s="125"/>
      <c r="L58" s="125"/>
    </row>
    <row r="59" spans="2:12" ht="39" customHeight="1" thickBot="1" x14ac:dyDescent="0.3">
      <c r="B59" s="25" t="s">
        <v>16</v>
      </c>
      <c r="C59" s="26">
        <v>3</v>
      </c>
      <c r="D59" s="86"/>
      <c r="E59" s="86"/>
      <c r="F59" s="86">
        <v>1</v>
      </c>
      <c r="G59" s="86"/>
      <c r="H59" s="86"/>
      <c r="I59" s="56">
        <f>IF(COUNTBLANK(D59:H59)=4,SUM(D59:G59)*C59,"veuillez entrer une valeur")</f>
        <v>3</v>
      </c>
      <c r="J59" s="125"/>
      <c r="K59" s="125"/>
      <c r="L59" s="125"/>
    </row>
    <row r="60" spans="2:12" ht="19.5" thickBot="1" x14ac:dyDescent="0.3">
      <c r="B60" s="30" t="s">
        <v>50</v>
      </c>
      <c r="C60" s="1">
        <f>3*C57-IF(H58="x",3*C58,0)-IF(H59="x",3*C59,0)</f>
        <v>21</v>
      </c>
      <c r="D60" s="27"/>
      <c r="E60" s="27"/>
      <c r="F60" s="28"/>
      <c r="G60" s="29" t="s">
        <v>25</v>
      </c>
      <c r="H60" s="29"/>
      <c r="I60" s="52">
        <f>SUM(I58:I59)</f>
        <v>7</v>
      </c>
      <c r="J60" s="125"/>
      <c r="K60" s="125"/>
      <c r="L60" s="125"/>
    </row>
    <row r="61" spans="2:12" ht="15.75" thickBot="1" x14ac:dyDescent="0.3"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</row>
    <row r="62" spans="2:12" ht="37.5" x14ac:dyDescent="0.25">
      <c r="B62" s="18" t="s">
        <v>17</v>
      </c>
      <c r="C62" s="60" t="s">
        <v>56</v>
      </c>
      <c r="D62" s="14" t="s">
        <v>8</v>
      </c>
      <c r="E62" s="15" t="s">
        <v>2</v>
      </c>
      <c r="F62" s="16" t="s">
        <v>9</v>
      </c>
      <c r="G62" s="38" t="s">
        <v>10</v>
      </c>
      <c r="H62" s="40" t="s">
        <v>51</v>
      </c>
      <c r="I62" s="53" t="s">
        <v>11</v>
      </c>
      <c r="J62" s="125"/>
      <c r="K62" s="125"/>
      <c r="L62" s="125"/>
    </row>
    <row r="63" spans="2:12" ht="37.5" x14ac:dyDescent="0.25">
      <c r="B63" s="2"/>
      <c r="C63" s="61">
        <f>SUM(C64:C66)</f>
        <v>6</v>
      </c>
      <c r="D63" s="19" t="s">
        <v>12</v>
      </c>
      <c r="E63" s="20" t="s">
        <v>13</v>
      </c>
      <c r="F63" s="21" t="s">
        <v>14</v>
      </c>
      <c r="G63" s="39" t="s">
        <v>15</v>
      </c>
      <c r="H63" s="42" t="s">
        <v>54</v>
      </c>
      <c r="I63" s="57"/>
      <c r="J63" s="125"/>
      <c r="K63" s="125"/>
      <c r="L63" s="125"/>
    </row>
    <row r="64" spans="2:12" ht="18.75" x14ac:dyDescent="0.25">
      <c r="B64" s="23" t="s">
        <v>18</v>
      </c>
      <c r="C64" s="24">
        <v>3</v>
      </c>
      <c r="D64" s="87"/>
      <c r="E64" s="87">
        <v>2</v>
      </c>
      <c r="F64" s="87"/>
      <c r="G64" s="87"/>
      <c r="H64" s="88"/>
      <c r="I64" s="55">
        <f>IF(COUNTBLANK(D64:H64)=4,SUM(D64:G64)*C64,"veuillez entrer une valeur")</f>
        <v>6</v>
      </c>
      <c r="J64" s="125"/>
      <c r="K64" s="125"/>
      <c r="L64" s="125"/>
    </row>
    <row r="65" spans="2:12" ht="18.75" x14ac:dyDescent="0.25">
      <c r="B65" s="23" t="s">
        <v>42</v>
      </c>
      <c r="C65" s="24">
        <v>2</v>
      </c>
      <c r="D65" s="87">
        <v>3</v>
      </c>
      <c r="E65" s="87"/>
      <c r="F65" s="87"/>
      <c r="G65" s="87"/>
      <c r="H65" s="85"/>
      <c r="I65" s="55">
        <f>IF(COUNTBLANK(D65:H65)=4,SUM(D65:G65)*C65,"veuillez entrer une valeur")</f>
        <v>6</v>
      </c>
      <c r="J65" s="125"/>
      <c r="K65" s="125"/>
      <c r="L65" s="125"/>
    </row>
    <row r="66" spans="2:12" ht="38.25" thickBot="1" x14ac:dyDescent="0.3">
      <c r="B66" s="23" t="s">
        <v>19</v>
      </c>
      <c r="C66" s="24">
        <v>1</v>
      </c>
      <c r="D66" s="89">
        <v>3</v>
      </c>
      <c r="E66" s="89"/>
      <c r="F66" s="89"/>
      <c r="G66" s="89"/>
      <c r="H66" s="90"/>
      <c r="I66" s="56">
        <f>IF(COUNTBLANK(D66:H66)=4,SUM(D66:G66)*C66,"veuillez entrer une valeur")</f>
        <v>3</v>
      </c>
      <c r="J66" s="125"/>
      <c r="K66" s="125"/>
      <c r="L66" s="125"/>
    </row>
    <row r="67" spans="2:12" ht="19.5" thickBot="1" x14ac:dyDescent="0.3">
      <c r="B67" s="30" t="s">
        <v>50</v>
      </c>
      <c r="C67" s="1">
        <f>3*C63-IF(H64="x",3*C64,0)-IF(H65="x",3*C65,0)-IF(H66="x",3*C66,0)</f>
        <v>18</v>
      </c>
      <c r="D67" s="27"/>
      <c r="E67" s="27"/>
      <c r="F67" s="31"/>
      <c r="G67" s="32" t="s">
        <v>25</v>
      </c>
      <c r="H67" s="29"/>
      <c r="I67" s="52">
        <f>SUM(I64:I66)</f>
        <v>15</v>
      </c>
      <c r="J67" s="125"/>
      <c r="K67" s="125"/>
      <c r="L67" s="125"/>
    </row>
    <row r="68" spans="2:12" ht="18.600000000000001" customHeight="1" thickBot="1" x14ac:dyDescent="0.3">
      <c r="B68" s="128"/>
      <c r="C68" s="128"/>
      <c r="D68" s="128"/>
      <c r="E68" s="128"/>
      <c r="F68" s="128"/>
      <c r="G68" s="128"/>
      <c r="H68" s="128"/>
      <c r="I68" s="128"/>
      <c r="J68" s="125"/>
      <c r="K68" s="125"/>
      <c r="L68" s="125"/>
    </row>
    <row r="69" spans="2:12" ht="29.45" customHeight="1" x14ac:dyDescent="0.25">
      <c r="B69" s="18" t="s">
        <v>20</v>
      </c>
      <c r="C69" s="60" t="s">
        <v>56</v>
      </c>
      <c r="D69" s="14" t="s">
        <v>8</v>
      </c>
      <c r="E69" s="15" t="s">
        <v>2</v>
      </c>
      <c r="F69" s="16" t="s">
        <v>9</v>
      </c>
      <c r="G69" s="17" t="s">
        <v>10</v>
      </c>
      <c r="H69" s="40" t="s">
        <v>51</v>
      </c>
      <c r="I69" s="53" t="s">
        <v>11</v>
      </c>
      <c r="J69" s="125"/>
      <c r="K69" s="125"/>
      <c r="L69" s="125"/>
    </row>
    <row r="70" spans="2:12" ht="37.5" x14ac:dyDescent="0.25">
      <c r="B70" s="2"/>
      <c r="C70" s="61">
        <f>SUM(C71:C73)</f>
        <v>4</v>
      </c>
      <c r="D70" s="19" t="s">
        <v>12</v>
      </c>
      <c r="E70" s="20" t="s">
        <v>13</v>
      </c>
      <c r="F70" s="21" t="s">
        <v>14</v>
      </c>
      <c r="G70" s="22" t="s">
        <v>15</v>
      </c>
      <c r="H70" s="42" t="s">
        <v>55</v>
      </c>
      <c r="I70" s="57"/>
      <c r="J70" s="125"/>
      <c r="K70" s="125"/>
      <c r="L70" s="125"/>
    </row>
    <row r="71" spans="2:12" ht="56.25" x14ac:dyDescent="0.25">
      <c r="B71" s="23" t="s">
        <v>143</v>
      </c>
      <c r="C71" s="24">
        <v>2</v>
      </c>
      <c r="D71" s="87">
        <v>3</v>
      </c>
      <c r="E71" s="87"/>
      <c r="F71" s="87"/>
      <c r="G71" s="87"/>
      <c r="H71" s="88"/>
      <c r="I71" s="55">
        <f>IF(COUNTBLANK(D71:H71)=4,SUM(D71:G71)*C71,"veuillez entrer une valeur")</f>
        <v>6</v>
      </c>
      <c r="J71" s="125"/>
      <c r="K71" s="125"/>
      <c r="L71" s="125"/>
    </row>
    <row r="72" spans="2:12" ht="75" x14ac:dyDescent="0.25">
      <c r="B72" s="23" t="s">
        <v>144</v>
      </c>
      <c r="C72" s="24">
        <v>1</v>
      </c>
      <c r="D72" s="87"/>
      <c r="E72" s="87">
        <v>2</v>
      </c>
      <c r="F72" s="87"/>
      <c r="G72" s="87"/>
      <c r="H72" s="85"/>
      <c r="I72" s="55">
        <f>IF(COUNTBLANK(D72:H72)=4,SUM(D72:G72)*C72,"veuillez entrer une valeur")</f>
        <v>2</v>
      </c>
      <c r="J72" s="125"/>
      <c r="K72" s="125"/>
      <c r="L72" s="125"/>
    </row>
    <row r="73" spans="2:12" ht="94.5" thickBot="1" x14ac:dyDescent="0.3">
      <c r="B73" s="23" t="s">
        <v>145</v>
      </c>
      <c r="C73" s="24">
        <v>1</v>
      </c>
      <c r="D73" s="89"/>
      <c r="E73" s="89">
        <v>2</v>
      </c>
      <c r="F73" s="89"/>
      <c r="G73" s="89"/>
      <c r="H73" s="90"/>
      <c r="I73" s="56">
        <f>IF(COUNTBLANK(D73:H73)=4,SUM(D73:G73)*C73,"veuillez entrer une valeur")</f>
        <v>2</v>
      </c>
      <c r="J73" s="125"/>
      <c r="K73" s="125"/>
      <c r="L73" s="125"/>
    </row>
    <row r="74" spans="2:12" ht="19.5" thickBot="1" x14ac:dyDescent="0.3">
      <c r="B74" s="30" t="s">
        <v>50</v>
      </c>
      <c r="C74" s="1">
        <f>3*C70-IF(H71="x",3*C71,0)-IF(H72="x",3*C72,0)-IF(H73="x",3*C73,0)</f>
        <v>12</v>
      </c>
      <c r="D74" s="27"/>
      <c r="E74" s="27"/>
      <c r="F74" s="31"/>
      <c r="G74" s="32" t="s">
        <v>25</v>
      </c>
      <c r="H74" s="29"/>
      <c r="I74" s="52">
        <f>SUM(I71:I73)</f>
        <v>10</v>
      </c>
      <c r="J74" s="125"/>
      <c r="K74" s="125"/>
      <c r="L74" s="125"/>
    </row>
    <row r="75" spans="2:12" ht="19.5" thickBot="1" x14ac:dyDescent="0.3">
      <c r="B75" s="128"/>
      <c r="C75" s="128"/>
      <c r="D75" s="128"/>
      <c r="E75" s="128"/>
      <c r="F75" s="128"/>
      <c r="G75" s="128"/>
      <c r="H75" s="128"/>
      <c r="I75" s="128"/>
      <c r="J75" s="125"/>
      <c r="K75" s="125"/>
      <c r="L75" s="125"/>
    </row>
    <row r="76" spans="2:12" ht="39" customHeight="1" x14ac:dyDescent="0.25">
      <c r="B76" s="49" t="s">
        <v>52</v>
      </c>
      <c r="C76" s="75">
        <f>SUM(C60+C67+C74)</f>
        <v>51</v>
      </c>
      <c r="D76" s="50">
        <f>SUM(I74+I67+I60)</f>
        <v>32</v>
      </c>
      <c r="E76" s="128"/>
      <c r="F76" s="128"/>
      <c r="G76" s="128"/>
      <c r="H76" s="128"/>
      <c r="I76" s="128"/>
      <c r="J76" s="125"/>
      <c r="K76" s="125"/>
      <c r="L76" s="125"/>
    </row>
    <row r="77" spans="2:12" ht="19.5" thickBot="1" x14ac:dyDescent="0.3">
      <c r="B77" s="476" t="s">
        <v>60</v>
      </c>
      <c r="C77" s="477"/>
      <c r="D77" s="51">
        <f>(D76/C76)*20</f>
        <v>12.549019607843137</v>
      </c>
      <c r="E77" s="128"/>
      <c r="F77" s="128"/>
      <c r="G77" s="128"/>
      <c r="H77" s="128"/>
      <c r="I77" s="128"/>
      <c r="J77" s="125"/>
      <c r="K77" s="125"/>
      <c r="L77" s="125"/>
    </row>
    <row r="78" spans="2:12" ht="18.75" x14ac:dyDescent="0.25">
      <c r="B78" s="126"/>
      <c r="C78" s="132"/>
      <c r="D78" s="128"/>
      <c r="E78" s="128"/>
      <c r="F78" s="128"/>
      <c r="G78" s="128"/>
      <c r="H78" s="128"/>
      <c r="I78" s="128"/>
      <c r="J78" s="125"/>
      <c r="K78" s="125"/>
      <c r="L78" s="125"/>
    </row>
    <row r="80" spans="2:12" ht="26.25" x14ac:dyDescent="0.25">
      <c r="B80" s="119" t="s">
        <v>63</v>
      </c>
      <c r="C80" s="125"/>
      <c r="D80" s="125"/>
      <c r="E80" s="125"/>
      <c r="F80" s="125"/>
      <c r="G80" s="125"/>
      <c r="H80" s="125"/>
      <c r="I80" s="125"/>
      <c r="J80" s="125"/>
      <c r="K80" s="125"/>
      <c r="L80" s="125"/>
    </row>
    <row r="81" spans="2:20" ht="15.75" thickBot="1" x14ac:dyDescent="0.3">
      <c r="B81" s="125"/>
      <c r="C81" s="125"/>
      <c r="D81" s="125"/>
      <c r="E81" s="125"/>
      <c r="F81" s="125"/>
      <c r="G81" s="125"/>
      <c r="H81" s="125"/>
      <c r="I81" s="125"/>
      <c r="J81" s="125"/>
      <c r="K81" s="125"/>
      <c r="L81" s="125"/>
    </row>
    <row r="82" spans="2:20" ht="43.15" customHeight="1" thickBot="1" x14ac:dyDescent="0.3">
      <c r="B82" s="133"/>
      <c r="C82" s="464" t="s">
        <v>65</v>
      </c>
      <c r="D82" s="465"/>
      <c r="E82" s="466"/>
      <c r="F82" s="464" t="s">
        <v>67</v>
      </c>
      <c r="G82" s="465"/>
      <c r="H82" s="466"/>
      <c r="I82" s="464" t="s">
        <v>68</v>
      </c>
      <c r="J82" s="465"/>
      <c r="K82" s="466"/>
      <c r="L82" s="464" t="s">
        <v>69</v>
      </c>
      <c r="M82" s="465"/>
      <c r="N82" s="466"/>
      <c r="O82" s="464" t="s">
        <v>70</v>
      </c>
      <c r="P82" s="465"/>
      <c r="Q82" s="466"/>
      <c r="R82" s="464" t="s">
        <v>373</v>
      </c>
      <c r="S82" s="465"/>
      <c r="T82" s="466"/>
    </row>
    <row r="83" spans="2:20" ht="43.15" customHeight="1" x14ac:dyDescent="0.25">
      <c r="B83" s="71" t="s">
        <v>64</v>
      </c>
      <c r="C83" s="467">
        <v>43293</v>
      </c>
      <c r="D83" s="510"/>
      <c r="E83" s="511"/>
      <c r="F83" s="470">
        <v>43658</v>
      </c>
      <c r="G83" s="471"/>
      <c r="H83" s="472"/>
      <c r="I83" s="470">
        <v>44024</v>
      </c>
      <c r="J83" s="471"/>
      <c r="K83" s="472"/>
      <c r="L83" s="470">
        <f>DATE(YEAR(C84)+3,MONTH(C84),DAY(C84))</f>
        <v>44389</v>
      </c>
      <c r="M83" s="471"/>
      <c r="N83" s="472"/>
      <c r="O83" s="470">
        <f>DATE(YEAR(C84)+4,MONTH(C84),DAY(C84))</f>
        <v>44754</v>
      </c>
      <c r="P83" s="471"/>
      <c r="Q83" s="472"/>
      <c r="R83" s="470">
        <f>DATE(YEAR(F84)+4,MONTH(F84),DAY(F84))</f>
        <v>45217</v>
      </c>
      <c r="S83" s="471"/>
      <c r="T83" s="472"/>
    </row>
    <row r="84" spans="2:20" ht="18.75" x14ac:dyDescent="0.25">
      <c r="B84" s="73" t="s">
        <v>26</v>
      </c>
      <c r="C84" s="454">
        <v>43293</v>
      </c>
      <c r="D84" s="452"/>
      <c r="E84" s="453"/>
      <c r="F84" s="454">
        <v>43756</v>
      </c>
      <c r="G84" s="452"/>
      <c r="H84" s="453"/>
      <c r="I84" s="454">
        <v>44168</v>
      </c>
      <c r="J84" s="452"/>
      <c r="K84" s="453"/>
      <c r="L84" s="454">
        <v>44407</v>
      </c>
      <c r="M84" s="452"/>
      <c r="N84" s="453"/>
      <c r="O84" s="454">
        <v>44772</v>
      </c>
      <c r="P84" s="452"/>
      <c r="Q84" s="453"/>
      <c r="R84" s="454"/>
      <c r="S84" s="452"/>
      <c r="T84" s="453"/>
    </row>
    <row r="85" spans="2:20" ht="18.75" x14ac:dyDescent="0.25">
      <c r="B85" s="72" t="s">
        <v>27</v>
      </c>
      <c r="C85" s="541">
        <v>14.9</v>
      </c>
      <c r="D85" s="542"/>
      <c r="E85" s="543"/>
      <c r="F85" s="451">
        <v>13.72</v>
      </c>
      <c r="G85" s="452"/>
      <c r="H85" s="453"/>
      <c r="I85" s="451">
        <v>13.333333333333332</v>
      </c>
      <c r="J85" s="452"/>
      <c r="K85" s="453"/>
      <c r="L85" s="461">
        <f>D77</f>
        <v>12.549019607843137</v>
      </c>
      <c r="M85" s="462"/>
      <c r="N85" s="463"/>
      <c r="O85" s="461">
        <f>D77</f>
        <v>12.549019607843137</v>
      </c>
      <c r="P85" s="462"/>
      <c r="Q85" s="463"/>
      <c r="R85" s="461"/>
      <c r="S85" s="462"/>
      <c r="T85" s="463"/>
    </row>
    <row r="86" spans="2:20" ht="78" customHeight="1" x14ac:dyDescent="0.25">
      <c r="B86" s="73" t="s">
        <v>43</v>
      </c>
      <c r="C86" s="451"/>
      <c r="D86" s="452"/>
      <c r="E86" s="453"/>
      <c r="F86" s="451"/>
      <c r="G86" s="452"/>
      <c r="H86" s="453"/>
      <c r="I86" s="451"/>
      <c r="J86" s="452"/>
      <c r="K86" s="453"/>
      <c r="L86" s="512" t="s">
        <v>371</v>
      </c>
      <c r="M86" s="513"/>
      <c r="N86" s="514"/>
      <c r="O86" s="512" t="s">
        <v>371</v>
      </c>
      <c r="P86" s="513"/>
      <c r="Q86" s="514"/>
      <c r="R86" s="512"/>
      <c r="S86" s="513"/>
      <c r="T86" s="514"/>
    </row>
    <row r="87" spans="2:20" ht="21" customHeight="1" x14ac:dyDescent="0.25">
      <c r="B87" s="136"/>
      <c r="C87" s="125"/>
      <c r="D87" s="125"/>
      <c r="E87" s="125"/>
      <c r="F87" s="125"/>
      <c r="G87" s="125"/>
      <c r="H87" s="125"/>
      <c r="I87" s="125"/>
      <c r="J87" s="125"/>
      <c r="K87" s="125"/>
      <c r="L87" s="125"/>
    </row>
  </sheetData>
  <mergeCells count="62">
    <mergeCell ref="C4:I4"/>
    <mergeCell ref="C6:E6"/>
    <mergeCell ref="G6:I6"/>
    <mergeCell ref="B9:C9"/>
    <mergeCell ref="F9:I10"/>
    <mergeCell ref="B10:C10"/>
    <mergeCell ref="E13:F13"/>
    <mergeCell ref="H13:I13"/>
    <mergeCell ref="C14:I14"/>
    <mergeCell ref="C15:I15"/>
    <mergeCell ref="C18:E18"/>
    <mergeCell ref="G18:I18"/>
    <mergeCell ref="C19:E19"/>
    <mergeCell ref="G19:I19"/>
    <mergeCell ref="C20:E20"/>
    <mergeCell ref="G20:I20"/>
    <mergeCell ref="C21:E21"/>
    <mergeCell ref="G21:I21"/>
    <mergeCell ref="B26:D26"/>
    <mergeCell ref="E26:G26"/>
    <mergeCell ref="B27:D27"/>
    <mergeCell ref="E27:G27"/>
    <mergeCell ref="B28:D28"/>
    <mergeCell ref="E28:G28"/>
    <mergeCell ref="B29:D29"/>
    <mergeCell ref="E29:G29"/>
    <mergeCell ref="B30:D30"/>
    <mergeCell ref="E30:G30"/>
    <mergeCell ref="B31:D31"/>
    <mergeCell ref="E31:G31"/>
    <mergeCell ref="B44:I44"/>
    <mergeCell ref="B77:C77"/>
    <mergeCell ref="C82:E82"/>
    <mergeCell ref="F82:H82"/>
    <mergeCell ref="I82:K82"/>
    <mergeCell ref="O82:Q82"/>
    <mergeCell ref="C83:E83"/>
    <mergeCell ref="F83:H83"/>
    <mergeCell ref="I83:K83"/>
    <mergeCell ref="L83:N83"/>
    <mergeCell ref="O83:Q83"/>
    <mergeCell ref="L82:N82"/>
    <mergeCell ref="C85:E85"/>
    <mergeCell ref="F85:H85"/>
    <mergeCell ref="I85:K85"/>
    <mergeCell ref="L85:N85"/>
    <mergeCell ref="O85:Q85"/>
    <mergeCell ref="C84:E84"/>
    <mergeCell ref="F84:H84"/>
    <mergeCell ref="I84:K84"/>
    <mergeCell ref="L84:N84"/>
    <mergeCell ref="O84:Q84"/>
    <mergeCell ref="C86:E86"/>
    <mergeCell ref="F86:H86"/>
    <mergeCell ref="I86:K86"/>
    <mergeCell ref="L86:N86"/>
    <mergeCell ref="O86:Q86"/>
    <mergeCell ref="R82:T82"/>
    <mergeCell ref="R83:T83"/>
    <mergeCell ref="R84:T84"/>
    <mergeCell ref="R85:T85"/>
    <mergeCell ref="R86:T86"/>
  </mergeCells>
  <conditionalFormatting sqref="I58:I59 I64:I66 I71:I73">
    <cfRule type="cellIs" dxfId="44" priority="5" operator="equal">
      <formula>"veuillez entrer une valeur"</formula>
    </cfRule>
  </conditionalFormatting>
  <conditionalFormatting sqref="C84:E84">
    <cfRule type="cellIs" dxfId="43" priority="2" operator="equal">
      <formula>"veuillez saisir ici une date"</formula>
    </cfRule>
  </conditionalFormatting>
  <dataValidations count="1">
    <dataValidation type="list" allowBlank="1" showInputMessage="1" showErrorMessage="1" sqref="C7:E7">
      <formula1>"Fournisseur,Prestataire de Service"</formula1>
    </dataValidation>
  </dataValidations>
  <pageMargins left="0.7" right="0.7" top="0.75" bottom="0.75" header="0.3" footer="0.3"/>
  <pageSetup paperSize="9" scale="5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86"/>
  <sheetViews>
    <sheetView showGridLines="0" topLeftCell="A71" zoomScale="60" zoomScaleNormal="60" workbookViewId="0">
      <selection activeCell="H84" sqref="H84:J84"/>
    </sheetView>
  </sheetViews>
  <sheetFormatPr baseColWidth="10" defaultColWidth="11.42578125" defaultRowHeight="15" x14ac:dyDescent="0.25"/>
  <cols>
    <col min="1" max="1" width="21.7109375" style="179" customWidth="1"/>
    <col min="2" max="2" width="14.42578125" style="179" bestFit="1" customWidth="1"/>
    <col min="3" max="3" width="20.42578125" style="179" customWidth="1"/>
    <col min="4" max="4" width="21.42578125" style="179" customWidth="1"/>
    <col min="5" max="5" width="19.28515625" style="179" customWidth="1"/>
    <col min="6" max="6" width="21.7109375" style="179" customWidth="1"/>
    <col min="7" max="7" width="19.28515625" style="179" customWidth="1"/>
    <col min="8" max="8" width="23.140625" style="179" customWidth="1"/>
    <col min="9" max="16384" width="11.42578125" style="179"/>
  </cols>
  <sheetData>
    <row r="1" spans="1:17" ht="26.25" x14ac:dyDescent="0.25">
      <c r="A1" s="287" t="s">
        <v>37</v>
      </c>
      <c r="B1" s="288"/>
      <c r="C1" s="288"/>
      <c r="D1" s="288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</row>
    <row r="2" spans="1:17" ht="15.75" thickBot="1" x14ac:dyDescent="0.3">
      <c r="A2" s="289"/>
      <c r="B2" s="288"/>
      <c r="C2" s="288"/>
      <c r="D2" s="288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</row>
    <row r="3" spans="1:17" ht="38.25" thickBot="1" x14ac:dyDescent="0.3">
      <c r="A3" s="244" t="s">
        <v>1</v>
      </c>
      <c r="B3" s="495" t="s">
        <v>276</v>
      </c>
      <c r="C3" s="496"/>
      <c r="D3" s="496"/>
      <c r="E3" s="496"/>
      <c r="F3" s="496"/>
      <c r="G3" s="496"/>
      <c r="H3" s="497"/>
      <c r="I3" s="270"/>
      <c r="J3" s="286"/>
      <c r="K3" s="286"/>
      <c r="L3" s="286"/>
      <c r="M3" s="286"/>
      <c r="N3" s="286"/>
      <c r="O3" s="286"/>
      <c r="P3" s="286"/>
      <c r="Q3" s="286"/>
    </row>
    <row r="4" spans="1:17" ht="15.75" thickBot="1" x14ac:dyDescent="0.3">
      <c r="A4" s="286"/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</row>
    <row r="5" spans="1:17" ht="57" thickBot="1" x14ac:dyDescent="0.3">
      <c r="A5" s="244" t="s">
        <v>66</v>
      </c>
      <c r="B5" s="498">
        <v>43384</v>
      </c>
      <c r="C5" s="499"/>
      <c r="D5" s="500"/>
      <c r="E5" s="285" t="s">
        <v>71</v>
      </c>
      <c r="F5" s="498">
        <v>43384</v>
      </c>
      <c r="G5" s="499"/>
      <c r="H5" s="500"/>
      <c r="I5" s="286"/>
      <c r="J5" s="286"/>
      <c r="K5" s="286"/>
      <c r="L5" s="286"/>
      <c r="M5" s="286"/>
      <c r="N5" s="286"/>
      <c r="O5" s="286"/>
      <c r="P5" s="286"/>
      <c r="Q5" s="286"/>
    </row>
    <row r="6" spans="1:17" ht="19.5" thickBot="1" x14ac:dyDescent="0.3">
      <c r="A6" s="290"/>
      <c r="B6" s="290"/>
      <c r="C6" s="290"/>
      <c r="D6" s="290"/>
      <c r="E6" s="286"/>
      <c r="F6" s="286"/>
      <c r="G6" s="286"/>
      <c r="H6" s="286"/>
      <c r="I6" s="288"/>
      <c r="J6" s="286"/>
      <c r="K6" s="286"/>
      <c r="L6" s="286"/>
      <c r="M6" s="286"/>
      <c r="N6" s="286"/>
      <c r="O6" s="286"/>
      <c r="P6" s="286"/>
      <c r="Q6" s="286"/>
    </row>
    <row r="7" spans="1:17" ht="19.5" thickBot="1" x14ac:dyDescent="0.3">
      <c r="A7" s="184" t="s">
        <v>28</v>
      </c>
      <c r="B7" s="185"/>
      <c r="C7" s="186"/>
      <c r="D7" s="286"/>
      <c r="E7" s="184" t="s">
        <v>0</v>
      </c>
      <c r="F7" s="185"/>
      <c r="G7" s="185"/>
      <c r="H7" s="186"/>
      <c r="I7" s="302"/>
      <c r="J7" s="286"/>
      <c r="K7" s="286"/>
      <c r="L7" s="286"/>
      <c r="M7" s="286"/>
      <c r="N7" s="286"/>
      <c r="O7" s="286"/>
      <c r="P7" s="286"/>
      <c r="Q7" s="286"/>
    </row>
    <row r="8" spans="1:17" ht="18.75" x14ac:dyDescent="0.25">
      <c r="A8" s="501" t="s">
        <v>29</v>
      </c>
      <c r="B8" s="502"/>
      <c r="C8" s="182" t="s">
        <v>73</v>
      </c>
      <c r="D8" s="291"/>
      <c r="E8" s="528" t="s">
        <v>267</v>
      </c>
      <c r="F8" s="529"/>
      <c r="G8" s="529"/>
      <c r="H8" s="530"/>
      <c r="I8" s="303"/>
      <c r="J8" s="286"/>
      <c r="K8" s="286"/>
      <c r="L8" s="286"/>
      <c r="M8" s="286"/>
      <c r="N8" s="286"/>
      <c r="O8" s="286"/>
      <c r="P8" s="286"/>
      <c r="Q8" s="286"/>
    </row>
    <row r="9" spans="1:17" ht="19.5" thickBot="1" x14ac:dyDescent="0.3">
      <c r="A9" s="505" t="s">
        <v>30</v>
      </c>
      <c r="B9" s="506"/>
      <c r="C9" s="259" t="s">
        <v>73</v>
      </c>
      <c r="D9" s="291"/>
      <c r="E9" s="531"/>
      <c r="F9" s="532"/>
      <c r="G9" s="532"/>
      <c r="H9" s="533"/>
      <c r="I9" s="303"/>
      <c r="J9" s="286"/>
      <c r="K9" s="286"/>
      <c r="L9" s="286"/>
      <c r="M9" s="286"/>
      <c r="N9" s="286"/>
      <c r="O9" s="286"/>
      <c r="P9" s="286"/>
      <c r="Q9" s="286"/>
    </row>
    <row r="10" spans="1:17" ht="15.75" thickBot="1" x14ac:dyDescent="0.3">
      <c r="A10" s="288"/>
      <c r="B10" s="288"/>
      <c r="C10" s="288"/>
      <c r="D10" s="288"/>
      <c r="E10" s="288"/>
      <c r="F10" s="286"/>
      <c r="G10" s="286"/>
      <c r="H10" s="286"/>
      <c r="I10" s="288"/>
      <c r="J10" s="286"/>
      <c r="K10" s="286"/>
      <c r="L10" s="286"/>
      <c r="M10" s="286"/>
      <c r="N10" s="286"/>
      <c r="O10" s="286"/>
      <c r="P10" s="286"/>
      <c r="Q10" s="286"/>
    </row>
    <row r="11" spans="1:17" ht="19.5" thickBot="1" x14ac:dyDescent="0.3">
      <c r="A11" s="184" t="s">
        <v>44</v>
      </c>
      <c r="B11" s="185"/>
      <c r="C11" s="185"/>
      <c r="D11" s="185"/>
      <c r="E11" s="185"/>
      <c r="F11" s="185"/>
      <c r="G11" s="185"/>
      <c r="H11" s="186"/>
      <c r="I11" s="302"/>
      <c r="J11" s="286"/>
      <c r="K11" s="286"/>
      <c r="L11" s="286"/>
      <c r="M11" s="286"/>
      <c r="N11" s="286"/>
      <c r="O11" s="286"/>
      <c r="P11" s="286"/>
      <c r="Q11" s="286"/>
    </row>
    <row r="12" spans="1:17" ht="18.75" x14ac:dyDescent="0.25">
      <c r="A12" s="358" t="s">
        <v>31</v>
      </c>
      <c r="B12" s="183"/>
      <c r="C12" s="359" t="s">
        <v>32</v>
      </c>
      <c r="D12" s="488" t="s">
        <v>321</v>
      </c>
      <c r="E12" s="489"/>
      <c r="F12" s="359" t="s">
        <v>33</v>
      </c>
      <c r="G12" s="488" t="s">
        <v>322</v>
      </c>
      <c r="H12" s="472"/>
      <c r="I12" s="270"/>
      <c r="J12" s="286"/>
      <c r="K12" s="286"/>
      <c r="L12" s="286"/>
      <c r="M12" s="286"/>
      <c r="N12" s="286"/>
      <c r="O12" s="286"/>
      <c r="P12" s="286"/>
      <c r="Q12" s="286"/>
    </row>
    <row r="13" spans="1:17" ht="18.75" x14ac:dyDescent="0.25">
      <c r="A13" s="187" t="s">
        <v>34</v>
      </c>
      <c r="B13" s="490" t="s">
        <v>320</v>
      </c>
      <c r="C13" s="452"/>
      <c r="D13" s="452"/>
      <c r="E13" s="452"/>
      <c r="F13" s="452"/>
      <c r="G13" s="452"/>
      <c r="H13" s="453"/>
      <c r="I13" s="270"/>
      <c r="J13" s="286"/>
      <c r="K13" s="286"/>
      <c r="L13" s="286"/>
      <c r="M13" s="286"/>
      <c r="N13" s="286"/>
      <c r="O13" s="286"/>
      <c r="P13" s="286"/>
      <c r="Q13" s="286"/>
    </row>
    <row r="14" spans="1:17" ht="19.5" thickBot="1" x14ac:dyDescent="0.3">
      <c r="A14" s="360" t="s">
        <v>35</v>
      </c>
      <c r="B14" s="491"/>
      <c r="C14" s="479"/>
      <c r="D14" s="479"/>
      <c r="E14" s="479"/>
      <c r="F14" s="479"/>
      <c r="G14" s="479"/>
      <c r="H14" s="480"/>
      <c r="I14" s="270"/>
      <c r="J14" s="286"/>
      <c r="K14" s="286"/>
      <c r="L14" s="286"/>
      <c r="M14" s="286"/>
      <c r="N14" s="286"/>
      <c r="O14" s="286"/>
      <c r="P14" s="286"/>
      <c r="Q14" s="286"/>
    </row>
    <row r="15" spans="1:17" ht="19.5" thickBot="1" x14ac:dyDescent="0.3">
      <c r="A15" s="292"/>
      <c r="B15" s="290"/>
      <c r="C15" s="290"/>
      <c r="D15" s="290"/>
      <c r="E15" s="290"/>
      <c r="F15" s="290"/>
      <c r="G15" s="290"/>
      <c r="H15" s="290"/>
      <c r="I15" s="288"/>
      <c r="J15" s="286"/>
      <c r="K15" s="286"/>
      <c r="L15" s="286"/>
      <c r="M15" s="286"/>
      <c r="N15" s="286"/>
      <c r="O15" s="286"/>
      <c r="P15" s="286"/>
      <c r="Q15" s="286"/>
    </row>
    <row r="16" spans="1:17" ht="19.5" thickBot="1" x14ac:dyDescent="0.3">
      <c r="A16" s="262" t="s">
        <v>89</v>
      </c>
      <c r="B16" s="263"/>
      <c r="C16" s="263"/>
      <c r="D16" s="264"/>
      <c r="E16" s="184" t="s">
        <v>36</v>
      </c>
      <c r="F16" s="185"/>
      <c r="G16" s="185"/>
      <c r="H16" s="186"/>
      <c r="I16" s="302"/>
      <c r="J16" s="286"/>
      <c r="K16" s="286"/>
      <c r="L16" s="286"/>
      <c r="M16" s="286"/>
      <c r="N16" s="286"/>
      <c r="O16" s="286"/>
      <c r="P16" s="286"/>
      <c r="Q16" s="286"/>
    </row>
    <row r="17" spans="1:17" ht="18.75" x14ac:dyDescent="0.25">
      <c r="A17" s="188" t="s">
        <v>38</v>
      </c>
      <c r="B17" s="492" t="s">
        <v>277</v>
      </c>
      <c r="C17" s="493"/>
      <c r="D17" s="494"/>
      <c r="E17" s="260" t="s">
        <v>38</v>
      </c>
      <c r="F17" s="492"/>
      <c r="G17" s="493"/>
      <c r="H17" s="494"/>
      <c r="I17" s="288"/>
      <c r="J17" s="286"/>
      <c r="K17" s="286"/>
      <c r="L17" s="286"/>
      <c r="M17" s="286"/>
      <c r="N17" s="286"/>
      <c r="O17" s="286"/>
      <c r="P17" s="286"/>
      <c r="Q17" s="286"/>
    </row>
    <row r="18" spans="1:17" ht="18.75" x14ac:dyDescent="0.25">
      <c r="A18" s="189" t="s">
        <v>41</v>
      </c>
      <c r="B18" s="481" t="s">
        <v>278</v>
      </c>
      <c r="C18" s="482"/>
      <c r="D18" s="483"/>
      <c r="E18" s="260" t="s">
        <v>41</v>
      </c>
      <c r="F18" s="481"/>
      <c r="G18" s="482"/>
      <c r="H18" s="483"/>
      <c r="I18" s="288"/>
      <c r="J18" s="286"/>
      <c r="K18" s="286"/>
      <c r="L18" s="286"/>
      <c r="M18" s="286"/>
      <c r="N18" s="286"/>
      <c r="O18" s="286"/>
      <c r="P18" s="286"/>
      <c r="Q18" s="286"/>
    </row>
    <row r="19" spans="1:17" ht="18.75" x14ac:dyDescent="0.25">
      <c r="A19" s="189" t="s">
        <v>39</v>
      </c>
      <c r="B19" s="484" t="s">
        <v>279</v>
      </c>
      <c r="C19" s="534"/>
      <c r="D19" s="535"/>
      <c r="E19" s="260" t="s">
        <v>39</v>
      </c>
      <c r="F19" s="481"/>
      <c r="G19" s="482"/>
      <c r="H19" s="483"/>
      <c r="I19" s="288"/>
      <c r="J19" s="286"/>
      <c r="K19" s="286"/>
      <c r="L19" s="286"/>
      <c r="M19" s="286"/>
      <c r="N19" s="286"/>
      <c r="O19" s="286"/>
      <c r="P19" s="286"/>
      <c r="Q19" s="286"/>
    </row>
    <row r="20" spans="1:17" ht="19.5" thickBot="1" x14ac:dyDescent="0.3">
      <c r="A20" s="305" t="s">
        <v>40</v>
      </c>
      <c r="B20" s="377"/>
      <c r="C20" s="273"/>
      <c r="D20" s="274"/>
      <c r="E20" s="261" t="s">
        <v>40</v>
      </c>
      <c r="F20" s="509"/>
      <c r="G20" s="486"/>
      <c r="H20" s="487"/>
      <c r="I20" s="288"/>
      <c r="J20" s="286"/>
      <c r="K20" s="286"/>
      <c r="L20" s="286"/>
      <c r="M20" s="286"/>
      <c r="N20" s="286"/>
      <c r="O20" s="286"/>
      <c r="P20" s="286"/>
      <c r="Q20" s="286"/>
    </row>
    <row r="21" spans="1:17" x14ac:dyDescent="0.25">
      <c r="A21" s="293"/>
      <c r="B21" s="293"/>
      <c r="C21" s="293"/>
      <c r="D21" s="293"/>
      <c r="E21" s="293"/>
      <c r="F21" s="293"/>
      <c r="G21" s="293"/>
      <c r="H21" s="293"/>
      <c r="I21" s="293"/>
      <c r="J21" s="293"/>
      <c r="K21" s="293"/>
      <c r="L21" s="286"/>
      <c r="M21" s="286"/>
      <c r="N21" s="286"/>
      <c r="O21" s="286"/>
      <c r="P21" s="286"/>
      <c r="Q21" s="286"/>
    </row>
    <row r="22" spans="1:17" ht="26.25" x14ac:dyDescent="0.25">
      <c r="A22" s="287" t="s">
        <v>62</v>
      </c>
      <c r="B22" s="293"/>
      <c r="C22" s="293"/>
      <c r="D22" s="293"/>
      <c r="E22" s="293"/>
      <c r="F22" s="293"/>
      <c r="G22" s="286"/>
      <c r="H22" s="293"/>
      <c r="I22" s="293"/>
      <c r="J22" s="293"/>
      <c r="K22" s="293"/>
      <c r="L22" s="286"/>
      <c r="M22" s="286"/>
      <c r="N22" s="286"/>
      <c r="O22" s="286"/>
      <c r="P22" s="286"/>
      <c r="Q22" s="286"/>
    </row>
    <row r="23" spans="1:17" ht="15.75" thickBot="1" x14ac:dyDescent="0.3">
      <c r="A23" s="286"/>
      <c r="B23" s="286"/>
      <c r="C23" s="286"/>
      <c r="D23" s="286"/>
      <c r="E23" s="286"/>
      <c r="F23" s="286"/>
      <c r="G23" s="286"/>
      <c r="H23" s="286"/>
      <c r="I23" s="286"/>
      <c r="J23" s="286"/>
      <c r="K23" s="286"/>
      <c r="L23" s="286"/>
      <c r="M23" s="286"/>
      <c r="N23" s="286"/>
      <c r="O23" s="286"/>
      <c r="P23" s="286"/>
      <c r="Q23" s="286"/>
    </row>
    <row r="24" spans="1:17" ht="18.75" x14ac:dyDescent="0.25">
      <c r="A24" s="209" t="s">
        <v>48</v>
      </c>
      <c r="B24" s="210"/>
      <c r="C24" s="211"/>
      <c r="D24" s="238" t="s">
        <v>47</v>
      </c>
      <c r="E24" s="210"/>
      <c r="F24" s="211"/>
      <c r="G24" s="286"/>
      <c r="H24" s="294"/>
      <c r="I24" s="286"/>
      <c r="J24" s="286"/>
      <c r="K24" s="286"/>
      <c r="L24" s="286"/>
      <c r="M24" s="286"/>
      <c r="N24" s="286"/>
      <c r="O24" s="286"/>
      <c r="P24" s="286"/>
      <c r="Q24" s="286"/>
    </row>
    <row r="25" spans="1:17" ht="18.75" x14ac:dyDescent="0.25">
      <c r="A25" s="451"/>
      <c r="B25" s="452"/>
      <c r="C25" s="453"/>
      <c r="D25" s="451"/>
      <c r="E25" s="452"/>
      <c r="F25" s="453"/>
      <c r="G25" s="286"/>
      <c r="H25" s="294"/>
      <c r="I25" s="286"/>
      <c r="J25" s="286"/>
      <c r="K25" s="286"/>
      <c r="L25" s="286"/>
      <c r="M25" s="286"/>
      <c r="N25" s="286"/>
      <c r="O25" s="286"/>
      <c r="P25" s="286"/>
      <c r="Q25" s="286"/>
    </row>
    <row r="26" spans="1:17" ht="18.75" x14ac:dyDescent="0.25">
      <c r="A26" s="451"/>
      <c r="B26" s="452"/>
      <c r="C26" s="453"/>
      <c r="D26" s="451"/>
      <c r="E26" s="452"/>
      <c r="F26" s="453"/>
      <c r="G26" s="286"/>
      <c r="H26" s="295"/>
      <c r="I26" s="286"/>
      <c r="J26" s="286"/>
      <c r="K26" s="286"/>
      <c r="L26" s="286"/>
      <c r="M26" s="286"/>
      <c r="N26" s="286"/>
      <c r="O26" s="286"/>
      <c r="P26" s="286"/>
      <c r="Q26" s="286"/>
    </row>
    <row r="27" spans="1:17" ht="18.75" x14ac:dyDescent="0.25">
      <c r="A27" s="451"/>
      <c r="B27" s="452"/>
      <c r="C27" s="453"/>
      <c r="D27" s="451"/>
      <c r="E27" s="452"/>
      <c r="F27" s="453"/>
      <c r="G27" s="286"/>
      <c r="H27" s="294"/>
      <c r="I27" s="286"/>
      <c r="J27" s="286"/>
      <c r="K27" s="286"/>
      <c r="L27" s="286"/>
      <c r="M27" s="286"/>
      <c r="N27" s="286"/>
      <c r="O27" s="286"/>
      <c r="P27" s="286"/>
      <c r="Q27" s="286"/>
    </row>
    <row r="28" spans="1:17" ht="18.75" x14ac:dyDescent="0.25">
      <c r="A28" s="451"/>
      <c r="B28" s="452"/>
      <c r="C28" s="453"/>
      <c r="D28" s="451"/>
      <c r="E28" s="452"/>
      <c r="F28" s="453"/>
      <c r="G28" s="286"/>
      <c r="H28" s="294"/>
      <c r="I28" s="286"/>
      <c r="J28" s="286"/>
      <c r="K28" s="286"/>
      <c r="L28" s="286"/>
      <c r="M28" s="286"/>
      <c r="N28" s="286"/>
      <c r="O28" s="286"/>
      <c r="P28" s="286"/>
      <c r="Q28" s="286"/>
    </row>
    <row r="29" spans="1:17" ht="18.75" x14ac:dyDescent="0.25">
      <c r="A29" s="451"/>
      <c r="B29" s="452"/>
      <c r="C29" s="453"/>
      <c r="D29" s="451"/>
      <c r="E29" s="452"/>
      <c r="F29" s="453"/>
      <c r="G29" s="286"/>
      <c r="H29" s="294"/>
      <c r="I29" s="286"/>
      <c r="J29" s="286"/>
      <c r="K29" s="286"/>
      <c r="L29" s="286"/>
      <c r="M29" s="286"/>
      <c r="N29" s="286"/>
      <c r="O29" s="286"/>
      <c r="P29" s="286"/>
      <c r="Q29" s="286"/>
    </row>
    <row r="30" spans="1:17" ht="19.5" thickBot="1" x14ac:dyDescent="0.3">
      <c r="A30" s="478"/>
      <c r="B30" s="479"/>
      <c r="C30" s="480"/>
      <c r="D30" s="478"/>
      <c r="E30" s="479"/>
      <c r="F30" s="480"/>
      <c r="G30" s="286"/>
      <c r="H30" s="294"/>
      <c r="I30" s="286"/>
      <c r="J30" s="286"/>
      <c r="K30" s="286"/>
      <c r="L30" s="286"/>
      <c r="M30" s="286"/>
      <c r="N30" s="286"/>
      <c r="O30" s="286"/>
      <c r="P30" s="286"/>
      <c r="Q30" s="286"/>
    </row>
    <row r="31" spans="1:17" ht="19.5" thickBot="1" x14ac:dyDescent="0.3">
      <c r="A31" s="294"/>
      <c r="B31" s="294"/>
      <c r="C31" s="294"/>
      <c r="D31" s="294"/>
      <c r="E31" s="294"/>
      <c r="F31" s="294"/>
      <c r="G31" s="286"/>
      <c r="H31" s="294"/>
      <c r="I31" s="286"/>
      <c r="J31" s="286"/>
      <c r="K31" s="286"/>
      <c r="L31" s="286"/>
      <c r="M31" s="286"/>
      <c r="N31" s="286"/>
      <c r="O31" s="286"/>
      <c r="P31" s="286"/>
      <c r="Q31" s="286"/>
    </row>
    <row r="32" spans="1:17" ht="19.5" thickBot="1" x14ac:dyDescent="0.3">
      <c r="A32" s="184" t="s">
        <v>49</v>
      </c>
      <c r="B32" s="212"/>
      <c r="C32" s="212"/>
      <c r="D32" s="212"/>
      <c r="E32" s="212"/>
      <c r="F32" s="213"/>
      <c r="G32" s="286"/>
      <c r="H32" s="294"/>
      <c r="I32" s="286"/>
      <c r="J32" s="286"/>
      <c r="K32" s="286"/>
      <c r="L32" s="286"/>
      <c r="M32" s="286"/>
      <c r="N32" s="286"/>
      <c r="O32" s="286"/>
      <c r="P32" s="286"/>
      <c r="Q32" s="286"/>
    </row>
    <row r="33" spans="1:17" ht="18.75" x14ac:dyDescent="0.25">
      <c r="A33" s="265"/>
      <c r="B33" s="361"/>
      <c r="C33" s="361"/>
      <c r="D33" s="361"/>
      <c r="E33" s="361"/>
      <c r="F33" s="362"/>
      <c r="G33" s="286"/>
      <c r="H33" s="294"/>
      <c r="I33" s="286"/>
      <c r="J33" s="286"/>
      <c r="K33" s="286"/>
      <c r="L33" s="286"/>
      <c r="M33" s="286"/>
      <c r="N33" s="286"/>
      <c r="O33" s="286"/>
      <c r="P33" s="286"/>
      <c r="Q33" s="286"/>
    </row>
    <row r="34" spans="1:17" ht="18.75" x14ac:dyDescent="0.25">
      <c r="A34" s="239"/>
      <c r="B34" s="363"/>
      <c r="C34" s="363"/>
      <c r="D34" s="363"/>
      <c r="E34" s="363"/>
      <c r="F34" s="364"/>
      <c r="G34" s="286"/>
      <c r="H34" s="294"/>
      <c r="I34" s="286"/>
      <c r="J34" s="286"/>
      <c r="K34" s="286"/>
      <c r="L34" s="286"/>
      <c r="M34" s="286"/>
      <c r="N34" s="286"/>
      <c r="O34" s="286"/>
      <c r="P34" s="286"/>
      <c r="Q34" s="286"/>
    </row>
    <row r="35" spans="1:17" ht="18.75" x14ac:dyDescent="0.25">
      <c r="A35" s="239"/>
      <c r="B35" s="363"/>
      <c r="C35" s="363"/>
      <c r="D35" s="363"/>
      <c r="E35" s="363"/>
      <c r="F35" s="364"/>
      <c r="G35" s="286"/>
      <c r="H35" s="294"/>
      <c r="I35" s="286"/>
      <c r="J35" s="286"/>
      <c r="K35" s="286"/>
      <c r="L35" s="286"/>
      <c r="M35" s="286"/>
      <c r="N35" s="286"/>
      <c r="O35" s="286"/>
      <c r="P35" s="286"/>
      <c r="Q35" s="286"/>
    </row>
    <row r="36" spans="1:17" ht="18.75" x14ac:dyDescent="0.25">
      <c r="A36" s="239"/>
      <c r="B36" s="363"/>
      <c r="C36" s="363"/>
      <c r="D36" s="363"/>
      <c r="E36" s="363"/>
      <c r="F36" s="364"/>
      <c r="G36" s="286"/>
      <c r="H36" s="294"/>
      <c r="I36" s="286"/>
      <c r="J36" s="286"/>
      <c r="K36" s="286"/>
      <c r="L36" s="286"/>
      <c r="M36" s="286"/>
      <c r="N36" s="286"/>
      <c r="O36" s="286"/>
      <c r="P36" s="286"/>
      <c r="Q36" s="286"/>
    </row>
    <row r="37" spans="1:17" ht="19.5" thickBot="1" x14ac:dyDescent="0.3">
      <c r="A37" s="367"/>
      <c r="B37" s="365"/>
      <c r="C37" s="365"/>
      <c r="D37" s="365"/>
      <c r="E37" s="365"/>
      <c r="F37" s="366"/>
      <c r="G37" s="286"/>
      <c r="H37" s="294"/>
      <c r="I37" s="286"/>
      <c r="J37" s="286"/>
      <c r="K37" s="286"/>
      <c r="L37" s="286"/>
      <c r="M37" s="286"/>
      <c r="N37" s="286"/>
      <c r="O37" s="286"/>
      <c r="P37" s="286"/>
      <c r="Q37" s="286"/>
    </row>
    <row r="38" spans="1:17" ht="18.75" x14ac:dyDescent="0.25">
      <c r="A38" s="294"/>
      <c r="B38" s="294"/>
      <c r="C38" s="294"/>
      <c r="D38" s="294"/>
      <c r="E38" s="294"/>
      <c r="F38" s="294"/>
      <c r="G38" s="286"/>
      <c r="H38" s="294"/>
      <c r="I38" s="286"/>
      <c r="J38" s="286"/>
      <c r="K38" s="286"/>
      <c r="L38" s="286"/>
      <c r="M38" s="286"/>
      <c r="N38" s="286"/>
      <c r="O38" s="286"/>
      <c r="P38" s="286"/>
      <c r="Q38" s="286"/>
    </row>
    <row r="39" spans="1:17" ht="26.25" x14ac:dyDescent="0.25">
      <c r="A39" s="287" t="s">
        <v>61</v>
      </c>
      <c r="B39" s="293"/>
      <c r="C39" s="293"/>
      <c r="D39" s="293"/>
      <c r="E39" s="293"/>
      <c r="F39" s="293"/>
      <c r="G39" s="293"/>
      <c r="H39" s="293"/>
      <c r="I39" s="293"/>
      <c r="J39" s="293"/>
      <c r="K39" s="293"/>
      <c r="L39" s="286"/>
      <c r="M39" s="286"/>
      <c r="N39" s="286"/>
      <c r="O39" s="286"/>
      <c r="P39" s="286"/>
      <c r="Q39" s="286"/>
    </row>
    <row r="40" spans="1:17" ht="21" x14ac:dyDescent="0.25">
      <c r="A40" s="297"/>
      <c r="B40" s="293"/>
      <c r="C40" s="293"/>
      <c r="D40" s="293"/>
      <c r="E40" s="293"/>
      <c r="F40" s="293"/>
      <c r="G40" s="293"/>
      <c r="H40" s="293"/>
      <c r="I40" s="293"/>
      <c r="J40" s="293"/>
      <c r="K40" s="293"/>
      <c r="L40" s="286"/>
      <c r="M40" s="286"/>
      <c r="N40" s="286"/>
      <c r="O40" s="286"/>
      <c r="P40" s="286"/>
      <c r="Q40" s="286"/>
    </row>
    <row r="41" spans="1:17" ht="23.25" x14ac:dyDescent="0.25">
      <c r="A41" s="298" t="s">
        <v>57</v>
      </c>
      <c r="B41" s="296"/>
      <c r="C41" s="296"/>
      <c r="D41" s="296"/>
      <c r="E41" s="296"/>
      <c r="F41" s="296"/>
      <c r="G41" s="296"/>
      <c r="H41" s="293"/>
      <c r="I41" s="293"/>
      <c r="J41" s="293"/>
      <c r="K41" s="293"/>
      <c r="L41" s="286"/>
      <c r="M41" s="286"/>
      <c r="N41" s="286"/>
      <c r="O41" s="286"/>
      <c r="P41" s="286"/>
      <c r="Q41" s="286"/>
    </row>
    <row r="42" spans="1:17" ht="19.5" thickBot="1" x14ac:dyDescent="0.3">
      <c r="A42" s="290"/>
      <c r="B42" s="296"/>
      <c r="C42" s="296"/>
      <c r="D42" s="296"/>
      <c r="E42" s="296"/>
      <c r="F42" s="296"/>
      <c r="G42" s="296"/>
      <c r="H42" s="293"/>
      <c r="I42" s="293"/>
      <c r="J42" s="293"/>
      <c r="K42" s="293"/>
      <c r="L42" s="286"/>
      <c r="M42" s="286"/>
      <c r="N42" s="286"/>
      <c r="O42" s="286"/>
      <c r="P42" s="286"/>
      <c r="Q42" s="286"/>
    </row>
    <row r="43" spans="1:17" ht="19.5" thickBot="1" x14ac:dyDescent="0.3">
      <c r="A43" s="473" t="s">
        <v>58</v>
      </c>
      <c r="B43" s="474"/>
      <c r="C43" s="474"/>
      <c r="D43" s="474"/>
      <c r="E43" s="474"/>
      <c r="F43" s="474"/>
      <c r="G43" s="474"/>
      <c r="H43" s="475"/>
      <c r="I43" s="293"/>
      <c r="J43" s="293"/>
      <c r="K43" s="293"/>
      <c r="L43" s="286"/>
      <c r="M43" s="286"/>
      <c r="N43" s="286"/>
      <c r="O43" s="286"/>
      <c r="P43" s="286"/>
      <c r="Q43" s="286"/>
    </row>
    <row r="44" spans="1:17" ht="18.75" x14ac:dyDescent="0.25">
      <c r="A44" s="266"/>
      <c r="B44" s="267"/>
      <c r="C44" s="267"/>
      <c r="D44" s="267"/>
      <c r="E44" s="267"/>
      <c r="F44" s="267"/>
      <c r="G44" s="267"/>
      <c r="H44" s="268"/>
      <c r="I44" s="293"/>
      <c r="J44" s="293"/>
      <c r="K44" s="293"/>
      <c r="L44" s="286"/>
      <c r="M44" s="286"/>
      <c r="N44" s="286"/>
      <c r="O44" s="286"/>
      <c r="P44" s="286"/>
      <c r="Q44" s="286"/>
    </row>
    <row r="45" spans="1:17" ht="18.75" x14ac:dyDescent="0.25">
      <c r="A45" s="269"/>
      <c r="B45" s="270"/>
      <c r="C45" s="270"/>
      <c r="D45" s="270"/>
      <c r="E45" s="270"/>
      <c r="F45" s="270"/>
      <c r="G45" s="270"/>
      <c r="H45" s="271"/>
      <c r="I45" s="293"/>
      <c r="J45" s="293"/>
      <c r="K45" s="293"/>
      <c r="L45" s="286"/>
      <c r="M45" s="286"/>
      <c r="N45" s="286"/>
      <c r="O45" s="286"/>
      <c r="P45" s="286"/>
      <c r="Q45" s="286"/>
    </row>
    <row r="46" spans="1:17" ht="18.75" x14ac:dyDescent="0.25">
      <c r="A46" s="269"/>
      <c r="B46" s="270"/>
      <c r="C46" s="270"/>
      <c r="D46" s="270"/>
      <c r="E46" s="270"/>
      <c r="F46" s="270"/>
      <c r="G46" s="270"/>
      <c r="H46" s="271"/>
      <c r="I46" s="293"/>
      <c r="J46" s="293"/>
      <c r="K46" s="293"/>
      <c r="L46" s="286"/>
      <c r="M46" s="286"/>
      <c r="N46" s="286"/>
      <c r="O46" s="286"/>
      <c r="P46" s="286"/>
      <c r="Q46" s="286"/>
    </row>
    <row r="47" spans="1:17" ht="18.75" x14ac:dyDescent="0.25">
      <c r="A47" s="269"/>
      <c r="B47" s="270"/>
      <c r="C47" s="270"/>
      <c r="D47" s="270"/>
      <c r="E47" s="270"/>
      <c r="F47" s="270"/>
      <c r="G47" s="270"/>
      <c r="H47" s="271"/>
      <c r="I47" s="293"/>
      <c r="J47" s="293"/>
      <c r="K47" s="293"/>
      <c r="L47" s="286"/>
      <c r="M47" s="286"/>
      <c r="N47" s="286"/>
      <c r="O47" s="286"/>
      <c r="P47" s="286"/>
      <c r="Q47" s="286"/>
    </row>
    <row r="48" spans="1:17" ht="19.5" thickBot="1" x14ac:dyDescent="0.3">
      <c r="A48" s="272"/>
      <c r="B48" s="273"/>
      <c r="C48" s="273"/>
      <c r="D48" s="273"/>
      <c r="E48" s="273"/>
      <c r="F48" s="273"/>
      <c r="G48" s="273"/>
      <c r="H48" s="274"/>
      <c r="I48" s="293"/>
      <c r="J48" s="293"/>
      <c r="K48" s="293"/>
      <c r="L48" s="286"/>
      <c r="M48" s="286"/>
      <c r="N48" s="286"/>
      <c r="O48" s="286"/>
      <c r="P48" s="286"/>
      <c r="Q48" s="286"/>
    </row>
    <row r="49" spans="1:17" ht="21" x14ac:dyDescent="0.25">
      <c r="A49" s="297"/>
      <c r="B49" s="293"/>
      <c r="C49" s="293"/>
      <c r="D49" s="293"/>
      <c r="E49" s="293"/>
      <c r="F49" s="293"/>
      <c r="G49" s="293"/>
      <c r="H49" s="293"/>
      <c r="I49" s="293"/>
      <c r="J49" s="293"/>
      <c r="K49" s="293"/>
      <c r="L49" s="286"/>
      <c r="M49" s="286"/>
      <c r="N49" s="286"/>
      <c r="O49" s="286"/>
      <c r="P49" s="286"/>
      <c r="Q49" s="286"/>
    </row>
    <row r="50" spans="1:17" ht="23.25" x14ac:dyDescent="0.25">
      <c r="A50" s="298" t="s">
        <v>46</v>
      </c>
      <c r="B50" s="296"/>
      <c r="C50" s="286"/>
      <c r="D50" s="294"/>
      <c r="E50" s="296"/>
      <c r="F50" s="296"/>
      <c r="G50" s="296"/>
      <c r="H50" s="296"/>
      <c r="I50" s="293"/>
      <c r="J50" s="293"/>
      <c r="K50" s="293"/>
      <c r="L50" s="286"/>
      <c r="M50" s="286"/>
      <c r="N50" s="286"/>
      <c r="O50" s="286"/>
      <c r="P50" s="286"/>
      <c r="Q50" s="286"/>
    </row>
    <row r="51" spans="1:17" ht="19.5" thickBot="1" x14ac:dyDescent="0.3">
      <c r="A51" s="299"/>
      <c r="B51" s="296"/>
      <c r="C51" s="296"/>
      <c r="D51" s="296"/>
      <c r="E51" s="296"/>
      <c r="F51" s="296"/>
      <c r="G51" s="296"/>
      <c r="H51" s="296"/>
      <c r="I51" s="293"/>
      <c r="J51" s="293"/>
      <c r="K51" s="293"/>
      <c r="L51" s="286"/>
      <c r="M51" s="286"/>
      <c r="N51" s="286"/>
      <c r="O51" s="286"/>
      <c r="P51" s="286"/>
      <c r="Q51" s="286"/>
    </row>
    <row r="52" spans="1:17" ht="37.5" x14ac:dyDescent="0.25">
      <c r="A52" s="296"/>
      <c r="B52" s="296"/>
      <c r="C52" s="245" t="s">
        <v>21</v>
      </c>
      <c r="D52" s="246" t="s">
        <v>22</v>
      </c>
      <c r="E52" s="247" t="s">
        <v>23</v>
      </c>
      <c r="F52" s="248" t="s">
        <v>24</v>
      </c>
      <c r="G52" s="300"/>
      <c r="H52" s="296"/>
      <c r="I52" s="293"/>
      <c r="J52" s="293"/>
      <c r="K52" s="293"/>
      <c r="L52" s="286"/>
      <c r="M52" s="286"/>
      <c r="N52" s="286"/>
      <c r="O52" s="286"/>
      <c r="P52" s="286"/>
      <c r="Q52" s="286"/>
    </row>
    <row r="53" spans="1:17" ht="38.25" thickBot="1" x14ac:dyDescent="0.3">
      <c r="A53" s="296"/>
      <c r="B53" s="296"/>
      <c r="C53" s="249" t="s">
        <v>4</v>
      </c>
      <c r="D53" s="250" t="s">
        <v>3</v>
      </c>
      <c r="E53" s="251" t="s">
        <v>5</v>
      </c>
      <c r="F53" s="252" t="s">
        <v>6</v>
      </c>
      <c r="G53" s="300"/>
      <c r="H53" s="296"/>
      <c r="I53" s="293"/>
      <c r="J53" s="293"/>
      <c r="K53" s="293"/>
      <c r="L53" s="286"/>
      <c r="M53" s="286"/>
      <c r="N53" s="286"/>
      <c r="O53" s="286"/>
      <c r="P53" s="286"/>
      <c r="Q53" s="286"/>
    </row>
    <row r="54" spans="1:17" ht="19.5" thickBot="1" x14ac:dyDescent="0.3">
      <c r="A54" s="296"/>
      <c r="B54" s="296"/>
      <c r="C54" s="296"/>
      <c r="D54" s="296"/>
      <c r="E54" s="296"/>
      <c r="F54" s="296"/>
      <c r="G54" s="296"/>
      <c r="H54" s="296"/>
      <c r="I54" s="293"/>
      <c r="J54" s="293"/>
      <c r="K54" s="293"/>
      <c r="L54" s="286"/>
      <c r="M54" s="286"/>
      <c r="N54" s="286"/>
      <c r="O54" s="286"/>
      <c r="P54" s="286"/>
      <c r="Q54" s="286"/>
    </row>
    <row r="55" spans="1:17" ht="18.75" x14ac:dyDescent="0.25">
      <c r="A55" s="194" t="s">
        <v>7</v>
      </c>
      <c r="B55" s="234" t="s">
        <v>56</v>
      </c>
      <c r="C55" s="219" t="s">
        <v>8</v>
      </c>
      <c r="D55" s="221" t="s">
        <v>2</v>
      </c>
      <c r="E55" s="223" t="s">
        <v>9</v>
      </c>
      <c r="F55" s="216" t="s">
        <v>10</v>
      </c>
      <c r="G55" s="216" t="s">
        <v>51</v>
      </c>
      <c r="H55" s="229" t="s">
        <v>11</v>
      </c>
      <c r="I55" s="293"/>
      <c r="J55" s="293"/>
      <c r="K55" s="293"/>
      <c r="L55" s="286"/>
      <c r="M55" s="286"/>
      <c r="N55" s="286"/>
      <c r="O55" s="286"/>
      <c r="P55" s="286"/>
      <c r="Q55" s="286"/>
    </row>
    <row r="56" spans="1:17" ht="37.5" x14ac:dyDescent="0.25">
      <c r="A56" s="181"/>
      <c r="B56" s="235">
        <f>SUM(B57:B58)</f>
        <v>7</v>
      </c>
      <c r="C56" s="220" t="s">
        <v>12</v>
      </c>
      <c r="D56" s="222" t="s">
        <v>13</v>
      </c>
      <c r="E56" s="224" t="s">
        <v>14</v>
      </c>
      <c r="F56" s="217" t="s">
        <v>15</v>
      </c>
      <c r="G56" s="217" t="s">
        <v>53</v>
      </c>
      <c r="H56" s="230"/>
      <c r="I56" s="293"/>
      <c r="J56" s="293"/>
      <c r="K56" s="293"/>
      <c r="L56" s="286"/>
      <c r="M56" s="286"/>
      <c r="N56" s="286"/>
      <c r="O56" s="286"/>
      <c r="P56" s="286"/>
      <c r="Q56" s="286"/>
    </row>
    <row r="57" spans="1:17" ht="56.25" x14ac:dyDescent="0.25">
      <c r="A57" s="199" t="s">
        <v>142</v>
      </c>
      <c r="B57" s="200">
        <v>4</v>
      </c>
      <c r="C57" s="253">
        <v>3</v>
      </c>
      <c r="D57" s="253"/>
      <c r="E57" s="253"/>
      <c r="F57" s="253"/>
      <c r="G57" s="253"/>
      <c r="H57" s="231">
        <f>IF(COUNTBLANK(C57:G57)=4,SUM(C57:F57)*B57,"veuillez entrer une valeur")</f>
        <v>12</v>
      </c>
      <c r="I57" s="293"/>
      <c r="J57" s="286"/>
      <c r="K57" s="293"/>
      <c r="L57" s="286"/>
      <c r="M57" s="286"/>
      <c r="N57" s="286"/>
      <c r="O57" s="286"/>
      <c r="P57" s="286"/>
      <c r="Q57" s="286"/>
    </row>
    <row r="58" spans="1:17" ht="38.25" thickBot="1" x14ac:dyDescent="0.3">
      <c r="A58" s="201" t="s">
        <v>16</v>
      </c>
      <c r="B58" s="202">
        <v>3</v>
      </c>
      <c r="C58" s="254"/>
      <c r="D58" s="254">
        <v>2</v>
      </c>
      <c r="E58" s="254"/>
      <c r="F58" s="254"/>
      <c r="G58" s="254"/>
      <c r="H58" s="232">
        <f>IF(COUNTBLANK(C58:G58)=4,SUM(C58:F58)*B58,"veuillez entrer une valeur")</f>
        <v>6</v>
      </c>
      <c r="I58" s="293"/>
      <c r="J58" s="293"/>
      <c r="K58" s="293"/>
      <c r="L58" s="286"/>
      <c r="M58" s="286"/>
      <c r="N58" s="286"/>
      <c r="O58" s="286"/>
      <c r="P58" s="286"/>
      <c r="Q58" s="286"/>
    </row>
    <row r="59" spans="1:17" ht="19.5" thickBot="1" x14ac:dyDescent="0.3">
      <c r="A59" s="206" t="s">
        <v>50</v>
      </c>
      <c r="B59" s="180">
        <f>3*B56-IF(G57="x",3*B57,0)-IF(G58="x",3*B58,0)</f>
        <v>21</v>
      </c>
      <c r="C59" s="203"/>
      <c r="D59" s="203"/>
      <c r="E59" s="204"/>
      <c r="F59" s="205" t="s">
        <v>25</v>
      </c>
      <c r="G59" s="205"/>
      <c r="H59" s="228">
        <f>SUM(H57:H58)</f>
        <v>18</v>
      </c>
      <c r="I59" s="293"/>
      <c r="J59" s="293"/>
      <c r="K59" s="293"/>
      <c r="L59" s="286"/>
      <c r="M59" s="286"/>
      <c r="N59" s="286"/>
      <c r="O59" s="286"/>
      <c r="P59" s="286"/>
      <c r="Q59" s="286"/>
    </row>
    <row r="60" spans="1:17" ht="15.75" thickBot="1" x14ac:dyDescent="0.3">
      <c r="A60" s="293"/>
      <c r="B60" s="293"/>
      <c r="C60" s="293"/>
      <c r="D60" s="293"/>
      <c r="E60" s="293"/>
      <c r="F60" s="293"/>
      <c r="G60" s="293"/>
      <c r="H60" s="293"/>
      <c r="I60" s="293"/>
      <c r="J60" s="293"/>
      <c r="K60" s="293"/>
      <c r="L60" s="286"/>
      <c r="M60" s="286"/>
      <c r="N60" s="286"/>
      <c r="O60" s="286"/>
      <c r="P60" s="286"/>
      <c r="Q60" s="286"/>
    </row>
    <row r="61" spans="1:17" ht="56.25" x14ac:dyDescent="0.25">
      <c r="A61" s="194" t="s">
        <v>17</v>
      </c>
      <c r="B61" s="236" t="s">
        <v>56</v>
      </c>
      <c r="C61" s="190" t="s">
        <v>8</v>
      </c>
      <c r="D61" s="191" t="s">
        <v>2</v>
      </c>
      <c r="E61" s="192" t="s">
        <v>9</v>
      </c>
      <c r="F61" s="214" t="s">
        <v>10</v>
      </c>
      <c r="G61" s="216" t="s">
        <v>51</v>
      </c>
      <c r="H61" s="229" t="s">
        <v>11</v>
      </c>
      <c r="I61" s="293"/>
      <c r="J61" s="293"/>
      <c r="K61" s="293"/>
      <c r="L61" s="286"/>
      <c r="M61" s="286"/>
      <c r="N61" s="286"/>
      <c r="O61" s="286"/>
      <c r="P61" s="286"/>
      <c r="Q61" s="286"/>
    </row>
    <row r="62" spans="1:17" ht="37.5" x14ac:dyDescent="0.25">
      <c r="A62" s="181"/>
      <c r="B62" s="237">
        <f>SUM(B63:B65)</f>
        <v>6</v>
      </c>
      <c r="C62" s="195" t="s">
        <v>12</v>
      </c>
      <c r="D62" s="196" t="s">
        <v>13</v>
      </c>
      <c r="E62" s="197" t="s">
        <v>14</v>
      </c>
      <c r="F62" s="215" t="s">
        <v>15</v>
      </c>
      <c r="G62" s="218" t="s">
        <v>54</v>
      </c>
      <c r="H62" s="233"/>
      <c r="I62" s="293"/>
      <c r="J62" s="293"/>
      <c r="K62" s="293"/>
      <c r="L62" s="286"/>
      <c r="M62" s="286"/>
      <c r="N62" s="286"/>
      <c r="O62" s="286"/>
      <c r="P62" s="286"/>
      <c r="Q62" s="286"/>
    </row>
    <row r="63" spans="1:17" ht="37.5" x14ac:dyDescent="0.25">
      <c r="A63" s="199" t="s">
        <v>18</v>
      </c>
      <c r="B63" s="200">
        <v>3</v>
      </c>
      <c r="C63" s="255"/>
      <c r="D63" s="255">
        <v>2</v>
      </c>
      <c r="E63" s="255"/>
      <c r="F63" s="255"/>
      <c r="G63" s="256"/>
      <c r="H63" s="231">
        <f>IF(COUNTBLANK(C63:G63)=4,SUM(C63:F63)*B63,"veuillez entrer une valeur")</f>
        <v>6</v>
      </c>
      <c r="I63" s="293"/>
      <c r="J63" s="293"/>
      <c r="K63" s="293"/>
      <c r="L63" s="286"/>
      <c r="M63" s="286"/>
      <c r="N63" s="286"/>
      <c r="O63" s="286"/>
      <c r="P63" s="286"/>
      <c r="Q63" s="286"/>
    </row>
    <row r="64" spans="1:17" ht="18.75" x14ac:dyDescent="0.25">
      <c r="A64" s="199" t="s">
        <v>42</v>
      </c>
      <c r="B64" s="200">
        <v>2</v>
      </c>
      <c r="C64" s="255"/>
      <c r="D64" s="255">
        <v>2</v>
      </c>
      <c r="E64" s="255"/>
      <c r="F64" s="255"/>
      <c r="G64" s="253"/>
      <c r="H64" s="231">
        <f>IF(COUNTBLANK(C64:G64)=4,SUM(C64:F64)*B64,"veuillez entrer une valeur")</f>
        <v>4</v>
      </c>
      <c r="I64" s="293"/>
      <c r="J64" s="293"/>
      <c r="K64" s="293"/>
      <c r="L64" s="286"/>
      <c r="M64" s="286"/>
      <c r="N64" s="286"/>
      <c r="O64" s="286"/>
      <c r="P64" s="286"/>
      <c r="Q64" s="286"/>
    </row>
    <row r="65" spans="1:17" ht="38.25" thickBot="1" x14ac:dyDescent="0.3">
      <c r="A65" s="199" t="s">
        <v>19</v>
      </c>
      <c r="B65" s="200">
        <v>1</v>
      </c>
      <c r="C65" s="257"/>
      <c r="D65" s="257">
        <v>2</v>
      </c>
      <c r="E65" s="257"/>
      <c r="F65" s="257"/>
      <c r="G65" s="258"/>
      <c r="H65" s="232">
        <f>IF(COUNTBLANK(C65:G65)=4,SUM(C65:F65)*B65,"veuillez entrer une valeur")</f>
        <v>2</v>
      </c>
      <c r="I65" s="293"/>
      <c r="J65" s="293"/>
      <c r="K65" s="293"/>
      <c r="L65" s="286"/>
      <c r="M65" s="286"/>
      <c r="N65" s="286"/>
      <c r="O65" s="286"/>
      <c r="P65" s="286"/>
      <c r="Q65" s="286"/>
    </row>
    <row r="66" spans="1:17" ht="19.5" thickBot="1" x14ac:dyDescent="0.3">
      <c r="A66" s="206" t="s">
        <v>50</v>
      </c>
      <c r="B66" s="180">
        <f>3*B62-IF(G63="x",3*B63,0)-IF(G64="x",3*B64,0)-IF(G65="x",3*B65,0)</f>
        <v>18</v>
      </c>
      <c r="C66" s="203"/>
      <c r="D66" s="203"/>
      <c r="E66" s="207"/>
      <c r="F66" s="208" t="s">
        <v>25</v>
      </c>
      <c r="G66" s="205"/>
      <c r="H66" s="228">
        <f>SUM(H63:H65)</f>
        <v>12</v>
      </c>
      <c r="I66" s="293"/>
      <c r="J66" s="293"/>
      <c r="K66" s="293"/>
      <c r="L66" s="286"/>
      <c r="M66" s="286"/>
      <c r="N66" s="286"/>
      <c r="O66" s="286"/>
      <c r="P66" s="286"/>
      <c r="Q66" s="286"/>
    </row>
    <row r="67" spans="1:17" ht="19.5" thickBot="1" x14ac:dyDescent="0.3">
      <c r="A67" s="296"/>
      <c r="B67" s="296"/>
      <c r="C67" s="296"/>
      <c r="D67" s="296"/>
      <c r="E67" s="296"/>
      <c r="F67" s="296"/>
      <c r="G67" s="296"/>
      <c r="H67" s="296"/>
      <c r="I67" s="293"/>
      <c r="J67" s="293"/>
      <c r="K67" s="293"/>
      <c r="L67" s="286"/>
      <c r="M67" s="286"/>
      <c r="N67" s="286"/>
      <c r="O67" s="286"/>
      <c r="P67" s="286"/>
      <c r="Q67" s="286"/>
    </row>
    <row r="68" spans="1:17" ht="18.75" x14ac:dyDescent="0.25">
      <c r="A68" s="194" t="s">
        <v>20</v>
      </c>
      <c r="B68" s="236" t="s">
        <v>56</v>
      </c>
      <c r="C68" s="190" t="s">
        <v>8</v>
      </c>
      <c r="D68" s="191" t="s">
        <v>2</v>
      </c>
      <c r="E68" s="192" t="s">
        <v>9</v>
      </c>
      <c r="F68" s="193" t="s">
        <v>10</v>
      </c>
      <c r="G68" s="216" t="s">
        <v>51</v>
      </c>
      <c r="H68" s="229" t="s">
        <v>11</v>
      </c>
      <c r="I68" s="293"/>
      <c r="J68" s="293"/>
      <c r="K68" s="293"/>
      <c r="L68" s="286"/>
      <c r="M68" s="286"/>
      <c r="N68" s="286"/>
      <c r="O68" s="286"/>
      <c r="P68" s="286"/>
      <c r="Q68" s="286"/>
    </row>
    <row r="69" spans="1:17" ht="37.5" x14ac:dyDescent="0.25">
      <c r="A69" s="181"/>
      <c r="B69" s="237">
        <f>SUM(B70:B72)</f>
        <v>4</v>
      </c>
      <c r="C69" s="195" t="s">
        <v>12</v>
      </c>
      <c r="D69" s="196" t="s">
        <v>13</v>
      </c>
      <c r="E69" s="197" t="s">
        <v>14</v>
      </c>
      <c r="F69" s="198" t="s">
        <v>15</v>
      </c>
      <c r="G69" s="218" t="s">
        <v>55</v>
      </c>
      <c r="H69" s="233"/>
      <c r="I69" s="293"/>
      <c r="J69" s="293"/>
      <c r="K69" s="293"/>
      <c r="L69" s="286"/>
      <c r="M69" s="286"/>
      <c r="N69" s="286"/>
      <c r="O69" s="286"/>
      <c r="P69" s="286"/>
      <c r="Q69" s="286"/>
    </row>
    <row r="70" spans="1:17" ht="75" x14ac:dyDescent="0.25">
      <c r="A70" s="199" t="s">
        <v>143</v>
      </c>
      <c r="B70" s="200">
        <v>2</v>
      </c>
      <c r="C70" s="255"/>
      <c r="D70" s="255">
        <v>2</v>
      </c>
      <c r="E70" s="255"/>
      <c r="F70" s="255"/>
      <c r="G70" s="256"/>
      <c r="H70" s="231">
        <f>IF(COUNTBLANK(C70:G70)=4,SUM(C70:F70)*B70,"veuillez entrer une valeur")</f>
        <v>4</v>
      </c>
      <c r="I70" s="293"/>
      <c r="J70" s="293"/>
      <c r="K70" s="293"/>
      <c r="L70" s="286"/>
      <c r="M70" s="286"/>
      <c r="N70" s="286"/>
      <c r="O70" s="286"/>
      <c r="P70" s="286"/>
      <c r="Q70" s="286"/>
    </row>
    <row r="71" spans="1:17" ht="112.5" x14ac:dyDescent="0.25">
      <c r="A71" s="199" t="s">
        <v>144</v>
      </c>
      <c r="B71" s="200">
        <v>1</v>
      </c>
      <c r="C71" s="255"/>
      <c r="D71" s="255">
        <v>2</v>
      </c>
      <c r="E71" s="255"/>
      <c r="F71" s="255"/>
      <c r="G71" s="253"/>
      <c r="H71" s="231">
        <f>IF(COUNTBLANK(C71:G71)=4,SUM(C71:F71)*B71,"veuillez entrer une valeur")</f>
        <v>2</v>
      </c>
      <c r="I71" s="293"/>
      <c r="J71" s="293"/>
      <c r="K71" s="293"/>
      <c r="L71" s="286"/>
      <c r="M71" s="286"/>
      <c r="N71" s="286"/>
      <c r="O71" s="286"/>
      <c r="P71" s="286"/>
      <c r="Q71" s="286"/>
    </row>
    <row r="72" spans="1:17" ht="132" thickBot="1" x14ac:dyDescent="0.3">
      <c r="A72" s="199" t="s">
        <v>145</v>
      </c>
      <c r="B72" s="200">
        <v>1</v>
      </c>
      <c r="C72" s="257">
        <v>3</v>
      </c>
      <c r="D72" s="257"/>
      <c r="E72" s="257"/>
      <c r="F72" s="257"/>
      <c r="G72" s="258"/>
      <c r="H72" s="232">
        <f>IF(COUNTBLANK(C72:G72)=4,SUM(C72:F72)*B72,"veuillez entrer une valeur")</f>
        <v>3</v>
      </c>
      <c r="I72" s="293"/>
      <c r="J72" s="293"/>
      <c r="K72" s="293"/>
      <c r="L72" s="286"/>
      <c r="M72" s="286"/>
      <c r="N72" s="286"/>
      <c r="O72" s="286"/>
      <c r="P72" s="286"/>
      <c r="Q72" s="286"/>
    </row>
    <row r="73" spans="1:17" ht="19.5" thickBot="1" x14ac:dyDescent="0.3">
      <c r="A73" s="206" t="s">
        <v>50</v>
      </c>
      <c r="B73" s="180">
        <f>3*B69-IF(G70="x",3*B70,0)-IF(G71="x",3*B71,0)-IF(G72="x",3*B72,0)</f>
        <v>12</v>
      </c>
      <c r="C73" s="203"/>
      <c r="D73" s="203"/>
      <c r="E73" s="207"/>
      <c r="F73" s="208" t="s">
        <v>25</v>
      </c>
      <c r="G73" s="205"/>
      <c r="H73" s="228">
        <f>SUM(H70:H72)</f>
        <v>9</v>
      </c>
      <c r="I73" s="293"/>
      <c r="J73" s="293"/>
      <c r="K73" s="293"/>
      <c r="L73" s="286"/>
      <c r="M73" s="286"/>
      <c r="N73" s="286"/>
      <c r="O73" s="286"/>
      <c r="P73" s="286"/>
      <c r="Q73" s="286"/>
    </row>
    <row r="74" spans="1:17" ht="19.5" thickBot="1" x14ac:dyDescent="0.3">
      <c r="A74" s="296"/>
      <c r="B74" s="296"/>
      <c r="C74" s="296"/>
      <c r="D74" s="296"/>
      <c r="E74" s="296"/>
      <c r="F74" s="296"/>
      <c r="G74" s="296"/>
      <c r="H74" s="296"/>
      <c r="I74" s="293"/>
      <c r="J74" s="293"/>
      <c r="K74" s="293"/>
      <c r="L74" s="286"/>
      <c r="M74" s="286"/>
      <c r="N74" s="286"/>
      <c r="O74" s="286"/>
      <c r="P74" s="286"/>
      <c r="Q74" s="286"/>
    </row>
    <row r="75" spans="1:17" ht="37.5" x14ac:dyDescent="0.25">
      <c r="A75" s="225" t="s">
        <v>52</v>
      </c>
      <c r="B75" s="243">
        <f>SUM(B59+B66+B73)</f>
        <v>51</v>
      </c>
      <c r="C75" s="226">
        <f>SUM(H73+H66+H59)</f>
        <v>39</v>
      </c>
      <c r="D75" s="296"/>
      <c r="E75" s="296"/>
      <c r="F75" s="296"/>
      <c r="G75" s="296"/>
      <c r="H75" s="296"/>
      <c r="I75" s="293"/>
      <c r="J75" s="293"/>
      <c r="K75" s="293"/>
      <c r="L75" s="286"/>
      <c r="M75" s="286"/>
      <c r="N75" s="286"/>
      <c r="O75" s="286"/>
      <c r="P75" s="286"/>
      <c r="Q75" s="286"/>
    </row>
    <row r="76" spans="1:17" ht="19.5" thickBot="1" x14ac:dyDescent="0.3">
      <c r="A76" s="476" t="s">
        <v>60</v>
      </c>
      <c r="B76" s="477"/>
      <c r="C76" s="227">
        <f>(C75/B75)*20</f>
        <v>15.294117647058822</v>
      </c>
      <c r="D76" s="296"/>
      <c r="E76" s="296"/>
      <c r="F76" s="296"/>
      <c r="G76" s="296"/>
      <c r="H76" s="296"/>
      <c r="I76" s="293"/>
      <c r="J76" s="293"/>
      <c r="K76" s="293"/>
      <c r="L76" s="286"/>
      <c r="M76" s="286"/>
      <c r="N76" s="286"/>
      <c r="O76" s="286"/>
      <c r="P76" s="286"/>
      <c r="Q76" s="286"/>
    </row>
    <row r="77" spans="1:17" ht="18.75" x14ac:dyDescent="0.25">
      <c r="A77" s="294"/>
      <c r="B77" s="300"/>
      <c r="C77" s="296"/>
      <c r="D77" s="296"/>
      <c r="E77" s="296"/>
      <c r="F77" s="296"/>
      <c r="G77" s="296"/>
      <c r="H77" s="296"/>
      <c r="I77" s="293"/>
      <c r="J77" s="293"/>
      <c r="K77" s="293"/>
      <c r="L77" s="286"/>
      <c r="M77" s="286"/>
      <c r="N77" s="286"/>
      <c r="O77" s="286"/>
      <c r="P77" s="286"/>
      <c r="Q77" s="286"/>
    </row>
    <row r="78" spans="1:17" x14ac:dyDescent="0.25">
      <c r="A78" s="286"/>
      <c r="B78" s="286"/>
      <c r="C78" s="286"/>
      <c r="D78" s="286"/>
      <c r="E78" s="286"/>
      <c r="F78" s="286"/>
      <c r="G78" s="286"/>
      <c r="H78" s="286"/>
      <c r="I78" s="286"/>
      <c r="J78" s="286"/>
      <c r="K78" s="286"/>
      <c r="L78" s="286"/>
      <c r="M78" s="286"/>
      <c r="N78" s="286"/>
      <c r="O78" s="286"/>
      <c r="P78" s="286"/>
      <c r="Q78" s="286"/>
    </row>
    <row r="79" spans="1:17" ht="26.25" x14ac:dyDescent="0.25">
      <c r="A79" s="287" t="s">
        <v>63</v>
      </c>
      <c r="B79" s="293"/>
      <c r="C79" s="293"/>
      <c r="D79" s="293"/>
      <c r="E79" s="293"/>
      <c r="F79" s="293"/>
      <c r="G79" s="293"/>
      <c r="H79" s="293"/>
      <c r="I79" s="293"/>
      <c r="J79" s="293"/>
      <c r="K79" s="293"/>
      <c r="L79" s="286"/>
      <c r="M79" s="286"/>
      <c r="N79" s="286"/>
      <c r="O79" s="286"/>
      <c r="P79" s="286"/>
      <c r="Q79" s="286"/>
    </row>
    <row r="80" spans="1:17" ht="15.75" thickBot="1" x14ac:dyDescent="0.3">
      <c r="A80" s="293"/>
      <c r="B80" s="293"/>
      <c r="C80" s="293"/>
      <c r="D80" s="293"/>
      <c r="E80" s="293"/>
      <c r="F80" s="293"/>
      <c r="G80" s="293"/>
      <c r="H80" s="293"/>
      <c r="I80" s="293"/>
      <c r="J80" s="293"/>
      <c r="K80" s="293"/>
      <c r="L80" s="286"/>
      <c r="M80" s="286"/>
      <c r="N80" s="286"/>
      <c r="O80" s="286"/>
      <c r="P80" s="286"/>
      <c r="Q80" s="286"/>
    </row>
    <row r="81" spans="1:17" ht="19.5" thickBot="1" x14ac:dyDescent="0.3">
      <c r="A81" s="301"/>
      <c r="B81" s="464" t="s">
        <v>65</v>
      </c>
      <c r="C81" s="465"/>
      <c r="D81" s="466"/>
      <c r="E81" s="464" t="s">
        <v>67</v>
      </c>
      <c r="F81" s="465"/>
      <c r="G81" s="466"/>
      <c r="H81" s="464" t="s">
        <v>68</v>
      </c>
      <c r="I81" s="465"/>
      <c r="J81" s="466"/>
      <c r="K81" s="464" t="s">
        <v>69</v>
      </c>
      <c r="L81" s="465"/>
      <c r="M81" s="466"/>
      <c r="N81" s="464" t="s">
        <v>70</v>
      </c>
      <c r="O81" s="465"/>
      <c r="P81" s="466"/>
      <c r="Q81" s="286"/>
    </row>
    <row r="82" spans="1:17" ht="18.75" x14ac:dyDescent="0.25">
      <c r="A82" s="240" t="s">
        <v>64</v>
      </c>
      <c r="B82" s="563"/>
      <c r="C82" s="510"/>
      <c r="D82" s="511"/>
      <c r="E82" s="470">
        <f>DATE(YEAR(B83)+1,MONTH(B83),DAY(B83))</f>
        <v>44772</v>
      </c>
      <c r="F82" s="471"/>
      <c r="G82" s="472"/>
      <c r="H82" s="470">
        <f>DATE(YEAR(B83)+2,MONTH(B83),DAY(B83))</f>
        <v>45137</v>
      </c>
      <c r="I82" s="471"/>
      <c r="J82" s="472"/>
      <c r="K82" s="470">
        <f>DATE(YEAR(B83)+3,MONTH(B83),DAY(B83))</f>
        <v>45503</v>
      </c>
      <c r="L82" s="471"/>
      <c r="M82" s="472"/>
      <c r="N82" s="470">
        <f>DATE(YEAR(B83)+4,MONTH(B83),DAY(B83))</f>
        <v>45868</v>
      </c>
      <c r="O82" s="471"/>
      <c r="P82" s="472"/>
      <c r="Q82" s="286"/>
    </row>
    <row r="83" spans="1:17" ht="18.75" x14ac:dyDescent="0.25">
      <c r="A83" s="242" t="s">
        <v>26</v>
      </c>
      <c r="B83" s="454">
        <v>44407</v>
      </c>
      <c r="C83" s="452"/>
      <c r="D83" s="453"/>
      <c r="E83" s="454">
        <v>44767</v>
      </c>
      <c r="F83" s="452"/>
      <c r="G83" s="453"/>
      <c r="H83" s="451"/>
      <c r="I83" s="452"/>
      <c r="J83" s="453"/>
      <c r="K83" s="451"/>
      <c r="L83" s="452"/>
      <c r="M83" s="453"/>
      <c r="N83" s="451"/>
      <c r="O83" s="452"/>
      <c r="P83" s="453"/>
      <c r="Q83" s="286"/>
    </row>
    <row r="84" spans="1:17" ht="18.75" x14ac:dyDescent="0.25">
      <c r="A84" s="241" t="s">
        <v>27</v>
      </c>
      <c r="B84" s="458">
        <v>14.9</v>
      </c>
      <c r="C84" s="459"/>
      <c r="D84" s="460"/>
      <c r="E84" s="461">
        <f>C76</f>
        <v>15.294117647058822</v>
      </c>
      <c r="F84" s="462"/>
      <c r="G84" s="463"/>
      <c r="H84" s="451"/>
      <c r="I84" s="452"/>
      <c r="J84" s="453"/>
      <c r="K84" s="451"/>
      <c r="L84" s="452"/>
      <c r="M84" s="453"/>
      <c r="N84" s="451"/>
      <c r="O84" s="452"/>
      <c r="P84" s="453"/>
      <c r="Q84" s="286"/>
    </row>
    <row r="85" spans="1:17" ht="37.5" x14ac:dyDescent="0.25">
      <c r="A85" s="242" t="s">
        <v>43</v>
      </c>
      <c r="B85" s="451"/>
      <c r="C85" s="452"/>
      <c r="D85" s="453"/>
      <c r="E85" s="451"/>
      <c r="F85" s="452"/>
      <c r="G85" s="453"/>
      <c r="H85" s="512"/>
      <c r="I85" s="513"/>
      <c r="J85" s="514"/>
      <c r="K85" s="451"/>
      <c r="L85" s="452"/>
      <c r="M85" s="453"/>
      <c r="N85" s="451"/>
      <c r="O85" s="452"/>
      <c r="P85" s="453"/>
      <c r="Q85" s="286"/>
    </row>
    <row r="86" spans="1:17" ht="23.25" x14ac:dyDescent="0.25">
      <c r="A86" s="304"/>
      <c r="B86" s="293"/>
      <c r="C86" s="293"/>
      <c r="D86" s="293"/>
      <c r="E86" s="293"/>
      <c r="F86" s="293"/>
      <c r="G86" s="293"/>
      <c r="H86" s="293"/>
      <c r="I86" s="293"/>
      <c r="J86" s="293"/>
      <c r="K86" s="293"/>
      <c r="L86" s="286"/>
      <c r="M86" s="286"/>
      <c r="N86" s="286"/>
      <c r="O86" s="286"/>
      <c r="P86" s="286"/>
      <c r="Q86" s="286"/>
    </row>
  </sheetData>
  <mergeCells count="56">
    <mergeCell ref="B3:H3"/>
    <mergeCell ref="B5:D5"/>
    <mergeCell ref="F5:H5"/>
    <mergeCell ref="A8:B8"/>
    <mergeCell ref="E8:H9"/>
    <mergeCell ref="A9:B9"/>
    <mergeCell ref="F18:H18"/>
    <mergeCell ref="B19:D19"/>
    <mergeCell ref="F19:H19"/>
    <mergeCell ref="F20:H20"/>
    <mergeCell ref="D12:E12"/>
    <mergeCell ref="G12:H12"/>
    <mergeCell ref="B14:H14"/>
    <mergeCell ref="F17:H17"/>
    <mergeCell ref="B13:H13"/>
    <mergeCell ref="B17:D17"/>
    <mergeCell ref="B18:D18"/>
    <mergeCell ref="A25:C25"/>
    <mergeCell ref="D25:F25"/>
    <mergeCell ref="A26:C26"/>
    <mergeCell ref="D26:F26"/>
    <mergeCell ref="A27:C27"/>
    <mergeCell ref="D27:F27"/>
    <mergeCell ref="A28:C28"/>
    <mergeCell ref="D28:F28"/>
    <mergeCell ref="A29:C29"/>
    <mergeCell ref="D29:F29"/>
    <mergeCell ref="A30:C30"/>
    <mergeCell ref="D30:F30"/>
    <mergeCell ref="A43:H43"/>
    <mergeCell ref="A76:B76"/>
    <mergeCell ref="B81:D81"/>
    <mergeCell ref="E81:G81"/>
    <mergeCell ref="H81:J81"/>
    <mergeCell ref="N81:P81"/>
    <mergeCell ref="B82:D82"/>
    <mergeCell ref="E82:G82"/>
    <mergeCell ref="H82:J82"/>
    <mergeCell ref="K82:M82"/>
    <mergeCell ref="N82:P82"/>
    <mergeCell ref="K81:M81"/>
    <mergeCell ref="B84:D84"/>
    <mergeCell ref="E84:G84"/>
    <mergeCell ref="H84:J84"/>
    <mergeCell ref="K84:M84"/>
    <mergeCell ref="N84:P84"/>
    <mergeCell ref="B83:D83"/>
    <mergeCell ref="E83:G83"/>
    <mergeCell ref="H83:J83"/>
    <mergeCell ref="K83:M83"/>
    <mergeCell ref="N83:P83"/>
    <mergeCell ref="B85:D85"/>
    <mergeCell ref="E85:G85"/>
    <mergeCell ref="H85:J85"/>
    <mergeCell ref="K85:M85"/>
    <mergeCell ref="N85:P85"/>
  </mergeCells>
  <conditionalFormatting sqref="H57:H58 H63:H65 H70:H72">
    <cfRule type="cellIs" dxfId="42" priority="4" operator="equal">
      <formula>"veuillez entrer une valeur"</formula>
    </cfRule>
  </conditionalFormatting>
  <conditionalFormatting sqref="B83:D83">
    <cfRule type="cellIs" dxfId="41" priority="1" operator="equal">
      <formula>"veuillez saisir ici une date"</formula>
    </cfRule>
  </conditionalFormatting>
  <dataValidations count="1">
    <dataValidation type="list" allowBlank="1" showInputMessage="1" showErrorMessage="1" sqref="B6:D6">
      <formula1>"Fournisseur,Prestataire de Service"</formula1>
    </dataValidation>
  </dataValidation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T87"/>
  <sheetViews>
    <sheetView topLeftCell="A72" zoomScale="60" zoomScaleNormal="60" zoomScalePageLayoutView="27" workbookViewId="0">
      <selection activeCell="O86" sqref="O86:Q86"/>
    </sheetView>
  </sheetViews>
  <sheetFormatPr baseColWidth="10" defaultColWidth="11.42578125" defaultRowHeight="15" x14ac:dyDescent="0.25"/>
  <cols>
    <col min="1" max="1" width="6.28515625" style="118" customWidth="1"/>
    <col min="2" max="2" width="25.85546875" style="118" customWidth="1"/>
    <col min="3" max="3" width="17.5703125" style="118" customWidth="1"/>
    <col min="4" max="4" width="20.42578125" style="118" customWidth="1"/>
    <col min="5" max="5" width="17.7109375" style="118" customWidth="1"/>
    <col min="6" max="6" width="20.7109375" style="118" customWidth="1"/>
    <col min="7" max="8" width="18" style="118" customWidth="1"/>
    <col min="9" max="9" width="16.85546875" style="118" customWidth="1"/>
    <col min="10" max="10" width="17.42578125" style="118" customWidth="1"/>
    <col min="11" max="11" width="17.7109375" style="118" customWidth="1"/>
    <col min="12" max="12" width="17" style="118" customWidth="1"/>
    <col min="13" max="13" width="11.42578125" style="118"/>
    <col min="14" max="14" width="13.7109375" style="118" customWidth="1"/>
    <col min="15" max="15" width="15.85546875" style="118" customWidth="1"/>
    <col min="16" max="16" width="14.7109375" style="118" customWidth="1"/>
    <col min="17" max="17" width="16.7109375" style="118" customWidth="1"/>
    <col min="18" max="16384" width="11.42578125" style="118"/>
  </cols>
  <sheetData>
    <row r="2" spans="2:10" ht="24" customHeight="1" x14ac:dyDescent="0.25">
      <c r="B2" s="119" t="s">
        <v>37</v>
      </c>
      <c r="C2" s="120"/>
      <c r="D2" s="120"/>
      <c r="E2" s="120"/>
    </row>
    <row r="3" spans="2:10" ht="15.75" thickBot="1" x14ac:dyDescent="0.3">
      <c r="B3" s="121"/>
      <c r="C3" s="120"/>
      <c r="D3" s="120"/>
      <c r="E3" s="120"/>
    </row>
    <row r="4" spans="2:10" ht="31.9" customHeight="1" thickBot="1" x14ac:dyDescent="0.3">
      <c r="B4" s="76" t="s">
        <v>1</v>
      </c>
      <c r="C4" s="495" t="s">
        <v>95</v>
      </c>
      <c r="D4" s="496"/>
      <c r="E4" s="496"/>
      <c r="F4" s="496"/>
      <c r="G4" s="496"/>
      <c r="H4" s="496"/>
      <c r="I4" s="497"/>
      <c r="J4" s="102"/>
    </row>
    <row r="5" spans="2:10" ht="15.75" thickBot="1" x14ac:dyDescent="0.3"/>
    <row r="6" spans="2:10" ht="52.15" customHeight="1" thickBot="1" x14ac:dyDescent="0.3">
      <c r="B6" s="76" t="s">
        <v>66</v>
      </c>
      <c r="C6" s="498">
        <v>42969</v>
      </c>
      <c r="D6" s="499"/>
      <c r="E6" s="500"/>
      <c r="F6" s="117" t="s">
        <v>71</v>
      </c>
      <c r="G6" s="498"/>
      <c r="H6" s="496"/>
      <c r="I6" s="497"/>
    </row>
    <row r="7" spans="2:10" ht="19.5" thickBot="1" x14ac:dyDescent="0.3">
      <c r="B7" s="122"/>
      <c r="C7" s="122"/>
      <c r="D7" s="122"/>
      <c r="E7" s="122"/>
      <c r="J7" s="120"/>
    </row>
    <row r="8" spans="2:10" ht="28.15" customHeight="1" thickBot="1" x14ac:dyDescent="0.3">
      <c r="B8" s="5" t="s">
        <v>28</v>
      </c>
      <c r="C8" s="6"/>
      <c r="D8" s="7"/>
      <c r="F8" s="5" t="s">
        <v>0</v>
      </c>
      <c r="G8" s="6"/>
      <c r="H8" s="6"/>
      <c r="I8" s="7"/>
      <c r="J8" s="134"/>
    </row>
    <row r="9" spans="2:10" ht="18.75" x14ac:dyDescent="0.25">
      <c r="B9" s="501" t="s">
        <v>29</v>
      </c>
      <c r="C9" s="502"/>
      <c r="D9" s="3" t="s">
        <v>78</v>
      </c>
      <c r="E9" s="123"/>
      <c r="F9" s="503" t="s">
        <v>123</v>
      </c>
      <c r="G9" s="493"/>
      <c r="H9" s="493"/>
      <c r="I9" s="494"/>
      <c r="J9" s="135"/>
    </row>
    <row r="10" spans="2:10" ht="19.5" thickBot="1" x14ac:dyDescent="0.3">
      <c r="B10" s="505" t="s">
        <v>30</v>
      </c>
      <c r="C10" s="506"/>
      <c r="D10" s="91"/>
      <c r="E10" s="123"/>
      <c r="F10" s="504"/>
      <c r="G10" s="486"/>
      <c r="H10" s="486"/>
      <c r="I10" s="487"/>
      <c r="J10" s="135"/>
    </row>
    <row r="11" spans="2:10" ht="15.75" thickBot="1" x14ac:dyDescent="0.3">
      <c r="B11" s="120"/>
      <c r="C11" s="120"/>
      <c r="D11" s="120"/>
      <c r="E11" s="120"/>
      <c r="F11" s="120"/>
      <c r="J11" s="120"/>
    </row>
    <row r="12" spans="2:10" ht="24.6" customHeight="1" thickBot="1" x14ac:dyDescent="0.3">
      <c r="B12" s="5" t="s">
        <v>44</v>
      </c>
      <c r="C12" s="6"/>
      <c r="D12" s="6"/>
      <c r="E12" s="6"/>
      <c r="F12" s="6"/>
      <c r="G12" s="6"/>
      <c r="H12" s="6"/>
      <c r="I12" s="7"/>
      <c r="J12" s="134"/>
    </row>
    <row r="13" spans="2:10" ht="18.75" x14ac:dyDescent="0.25">
      <c r="B13" s="156" t="s">
        <v>31</v>
      </c>
      <c r="C13" s="4" t="s">
        <v>84</v>
      </c>
      <c r="D13" s="157" t="s">
        <v>32</v>
      </c>
      <c r="E13" s="488">
        <v>6899697</v>
      </c>
      <c r="F13" s="489"/>
      <c r="G13" s="157" t="s">
        <v>33</v>
      </c>
      <c r="H13" s="488" t="s">
        <v>210</v>
      </c>
      <c r="I13" s="472"/>
      <c r="J13" s="102"/>
    </row>
    <row r="14" spans="2:10" ht="18.75" x14ac:dyDescent="0.25">
      <c r="B14" s="9" t="s">
        <v>34</v>
      </c>
      <c r="C14" s="490" t="s">
        <v>208</v>
      </c>
      <c r="D14" s="452"/>
      <c r="E14" s="452"/>
      <c r="F14" s="452"/>
      <c r="G14" s="452"/>
      <c r="H14" s="452"/>
      <c r="I14" s="453"/>
      <c r="J14" s="102"/>
    </row>
    <row r="15" spans="2:10" ht="19.5" thickBot="1" x14ac:dyDescent="0.3">
      <c r="B15" s="158" t="s">
        <v>35</v>
      </c>
      <c r="C15" s="491"/>
      <c r="D15" s="479"/>
      <c r="E15" s="479"/>
      <c r="F15" s="479"/>
      <c r="G15" s="479"/>
      <c r="H15" s="479"/>
      <c r="I15" s="480"/>
      <c r="J15" s="102"/>
    </row>
    <row r="16" spans="2:10" ht="19.5" thickBot="1" x14ac:dyDescent="0.3">
      <c r="B16" s="124"/>
      <c r="C16" s="122"/>
      <c r="D16" s="122"/>
      <c r="E16" s="122"/>
      <c r="F16" s="122"/>
      <c r="G16" s="122"/>
      <c r="H16" s="122"/>
      <c r="I16" s="122"/>
      <c r="J16" s="120"/>
    </row>
    <row r="17" spans="2:12" ht="24" customHeight="1" thickBot="1" x14ac:dyDescent="0.3">
      <c r="B17" s="94" t="s">
        <v>89</v>
      </c>
      <c r="C17" s="95"/>
      <c r="D17" s="95"/>
      <c r="E17" s="147"/>
      <c r="F17" s="5" t="s">
        <v>36</v>
      </c>
      <c r="G17" s="6"/>
      <c r="H17" s="6"/>
      <c r="I17" s="7"/>
      <c r="J17" s="134"/>
    </row>
    <row r="18" spans="2:12" ht="18.75" x14ac:dyDescent="0.25">
      <c r="B18" s="12" t="s">
        <v>38</v>
      </c>
      <c r="C18" s="492" t="s">
        <v>122</v>
      </c>
      <c r="D18" s="493"/>
      <c r="E18" s="494"/>
      <c r="F18" s="92" t="s">
        <v>38</v>
      </c>
      <c r="G18" s="492"/>
      <c r="H18" s="493"/>
      <c r="I18" s="494"/>
      <c r="J18" s="120"/>
    </row>
    <row r="19" spans="2:12" ht="18.75" x14ac:dyDescent="0.25">
      <c r="B19" s="13" t="s">
        <v>41</v>
      </c>
      <c r="C19" s="481" t="s">
        <v>108</v>
      </c>
      <c r="D19" s="482"/>
      <c r="E19" s="483"/>
      <c r="F19" s="92" t="s">
        <v>41</v>
      </c>
      <c r="G19" s="481"/>
      <c r="H19" s="482"/>
      <c r="I19" s="483"/>
      <c r="J19" s="120"/>
    </row>
    <row r="20" spans="2:12" ht="18.75" x14ac:dyDescent="0.25">
      <c r="B20" s="13" t="s">
        <v>39</v>
      </c>
      <c r="C20" s="484">
        <v>771452141</v>
      </c>
      <c r="D20" s="482"/>
      <c r="E20" s="483"/>
      <c r="F20" s="92" t="s">
        <v>39</v>
      </c>
      <c r="G20" s="481"/>
      <c r="H20" s="482"/>
      <c r="I20" s="483"/>
      <c r="J20" s="120"/>
    </row>
    <row r="21" spans="2:12" ht="19.5" thickBot="1" x14ac:dyDescent="0.3">
      <c r="B21" s="148" t="s">
        <v>40</v>
      </c>
      <c r="C21" s="485" t="s">
        <v>211</v>
      </c>
      <c r="D21" s="486"/>
      <c r="E21" s="487"/>
      <c r="F21" s="93" t="s">
        <v>40</v>
      </c>
      <c r="G21" s="509"/>
      <c r="H21" s="486"/>
      <c r="I21" s="487"/>
      <c r="J21" s="120"/>
    </row>
    <row r="22" spans="2:12" x14ac:dyDescent="0.25"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</row>
    <row r="23" spans="2:12" ht="26.25" x14ac:dyDescent="0.25">
      <c r="B23" s="119" t="s">
        <v>62</v>
      </c>
      <c r="C23" s="125"/>
      <c r="D23" s="125"/>
      <c r="E23" s="125"/>
      <c r="F23" s="125"/>
      <c r="G23" s="125"/>
      <c r="I23" s="125"/>
      <c r="J23" s="125"/>
      <c r="K23" s="125"/>
      <c r="L23" s="125"/>
    </row>
    <row r="24" spans="2:12" ht="15.75" thickBot="1" x14ac:dyDescent="0.3"/>
    <row r="25" spans="2:12" ht="18.75" x14ac:dyDescent="0.25">
      <c r="B25" s="33" t="s">
        <v>48</v>
      </c>
      <c r="C25" s="34"/>
      <c r="D25" s="35"/>
      <c r="E25" s="62" t="s">
        <v>47</v>
      </c>
      <c r="F25" s="34"/>
      <c r="G25" s="35"/>
      <c r="I25" s="126"/>
    </row>
    <row r="26" spans="2:12" ht="18.75" x14ac:dyDescent="0.25">
      <c r="B26" s="451"/>
      <c r="C26" s="452"/>
      <c r="D26" s="453"/>
      <c r="E26" s="451"/>
      <c r="F26" s="452"/>
      <c r="G26" s="453"/>
      <c r="I26" s="126"/>
    </row>
    <row r="27" spans="2:12" ht="18.75" x14ac:dyDescent="0.25">
      <c r="B27" s="451"/>
      <c r="C27" s="452"/>
      <c r="D27" s="453"/>
      <c r="E27" s="451"/>
      <c r="F27" s="452"/>
      <c r="G27" s="453"/>
      <c r="I27" s="127"/>
    </row>
    <row r="28" spans="2:12" ht="18.75" x14ac:dyDescent="0.25">
      <c r="B28" s="451"/>
      <c r="C28" s="452"/>
      <c r="D28" s="453"/>
      <c r="E28" s="451"/>
      <c r="F28" s="452"/>
      <c r="G28" s="453"/>
      <c r="I28" s="126"/>
    </row>
    <row r="29" spans="2:12" ht="18.75" x14ac:dyDescent="0.25">
      <c r="B29" s="451"/>
      <c r="C29" s="452"/>
      <c r="D29" s="453"/>
      <c r="E29" s="451"/>
      <c r="F29" s="452"/>
      <c r="G29" s="453"/>
      <c r="I29" s="126"/>
    </row>
    <row r="30" spans="2:12" ht="18.75" x14ac:dyDescent="0.25">
      <c r="B30" s="451"/>
      <c r="C30" s="452"/>
      <c r="D30" s="453"/>
      <c r="E30" s="451"/>
      <c r="F30" s="452"/>
      <c r="G30" s="453"/>
      <c r="I30" s="126"/>
    </row>
    <row r="31" spans="2:12" ht="19.5" thickBot="1" x14ac:dyDescent="0.3">
      <c r="B31" s="478"/>
      <c r="C31" s="479"/>
      <c r="D31" s="480"/>
      <c r="E31" s="478"/>
      <c r="F31" s="479"/>
      <c r="G31" s="480"/>
      <c r="I31" s="126"/>
    </row>
    <row r="32" spans="2:12" ht="19.5" thickBot="1" x14ac:dyDescent="0.3">
      <c r="B32" s="126"/>
      <c r="C32" s="126"/>
      <c r="D32" s="126"/>
      <c r="E32" s="126"/>
      <c r="F32" s="126"/>
      <c r="G32" s="126"/>
      <c r="I32" s="126"/>
    </row>
    <row r="33" spans="2:12" ht="19.5" thickBot="1" x14ac:dyDescent="0.3">
      <c r="B33" s="5" t="s">
        <v>49</v>
      </c>
      <c r="C33" s="36"/>
      <c r="D33" s="36"/>
      <c r="E33" s="36"/>
      <c r="F33" s="36"/>
      <c r="G33" s="37"/>
      <c r="I33" s="126"/>
    </row>
    <row r="34" spans="2:12" ht="18.75" x14ac:dyDescent="0.25">
      <c r="B34" s="97"/>
      <c r="C34" s="149"/>
      <c r="D34" s="149"/>
      <c r="E34" s="149"/>
      <c r="F34" s="149"/>
      <c r="G34" s="150"/>
      <c r="I34" s="126"/>
    </row>
    <row r="35" spans="2:12" ht="18.75" x14ac:dyDescent="0.25">
      <c r="B35" s="67"/>
      <c r="C35" s="151"/>
      <c r="D35" s="151"/>
      <c r="E35" s="151"/>
      <c r="F35" s="151"/>
      <c r="G35" s="152"/>
      <c r="I35" s="126"/>
    </row>
    <row r="36" spans="2:12" ht="18.75" x14ac:dyDescent="0.25">
      <c r="B36" s="67"/>
      <c r="C36" s="151"/>
      <c r="D36" s="151"/>
      <c r="E36" s="151"/>
      <c r="F36" s="151"/>
      <c r="G36" s="152"/>
      <c r="I36" s="126"/>
    </row>
    <row r="37" spans="2:12" ht="18.75" x14ac:dyDescent="0.25">
      <c r="B37" s="67"/>
      <c r="C37" s="151"/>
      <c r="D37" s="151"/>
      <c r="E37" s="151"/>
      <c r="F37" s="151"/>
      <c r="G37" s="152"/>
      <c r="I37" s="126"/>
    </row>
    <row r="38" spans="2:12" ht="19.5" thickBot="1" x14ac:dyDescent="0.3">
      <c r="B38" s="153"/>
      <c r="C38" s="154"/>
      <c r="D38" s="154"/>
      <c r="E38" s="154"/>
      <c r="F38" s="154"/>
      <c r="G38" s="155"/>
      <c r="I38" s="126"/>
    </row>
    <row r="39" spans="2:12" ht="18.75" x14ac:dyDescent="0.25">
      <c r="B39" s="126"/>
      <c r="C39" s="126"/>
      <c r="D39" s="126"/>
      <c r="E39" s="126"/>
      <c r="F39" s="126"/>
      <c r="G39" s="126"/>
      <c r="I39" s="126"/>
    </row>
    <row r="40" spans="2:12" ht="21" customHeight="1" x14ac:dyDescent="0.25">
      <c r="B40" s="119" t="s">
        <v>61</v>
      </c>
      <c r="C40" s="125"/>
      <c r="D40" s="125"/>
      <c r="E40" s="125"/>
      <c r="F40" s="125"/>
      <c r="G40" s="125"/>
      <c r="H40" s="125"/>
      <c r="I40" s="125"/>
      <c r="J40" s="125"/>
      <c r="K40" s="125"/>
      <c r="L40" s="125"/>
    </row>
    <row r="41" spans="2:12" ht="21" customHeight="1" x14ac:dyDescent="0.25">
      <c r="B41" s="129"/>
      <c r="C41" s="125"/>
      <c r="D41" s="125"/>
      <c r="E41" s="125"/>
      <c r="F41" s="125"/>
      <c r="G41" s="125"/>
      <c r="H41" s="125"/>
      <c r="I41" s="125"/>
      <c r="J41" s="125"/>
      <c r="K41" s="125"/>
      <c r="L41" s="125"/>
    </row>
    <row r="42" spans="2:12" ht="23.25" x14ac:dyDescent="0.25">
      <c r="B42" s="130" t="s">
        <v>57</v>
      </c>
      <c r="C42" s="128"/>
      <c r="D42" s="128"/>
      <c r="E42" s="128"/>
      <c r="F42" s="128"/>
      <c r="G42" s="128"/>
      <c r="H42" s="128"/>
      <c r="I42" s="125"/>
      <c r="J42" s="125"/>
      <c r="K42" s="125"/>
      <c r="L42" s="125"/>
    </row>
    <row r="43" spans="2:12" ht="19.5" thickBot="1" x14ac:dyDescent="0.3">
      <c r="B43" s="122"/>
      <c r="C43" s="128"/>
      <c r="D43" s="128"/>
      <c r="E43" s="128"/>
      <c r="F43" s="128"/>
      <c r="G43" s="128"/>
      <c r="H43" s="128"/>
      <c r="I43" s="125"/>
      <c r="J43" s="125"/>
      <c r="K43" s="125"/>
      <c r="L43" s="125"/>
    </row>
    <row r="44" spans="2:12" ht="19.5" thickBot="1" x14ac:dyDescent="0.3">
      <c r="B44" s="473" t="s">
        <v>58</v>
      </c>
      <c r="C44" s="474"/>
      <c r="D44" s="474"/>
      <c r="E44" s="474"/>
      <c r="F44" s="474"/>
      <c r="G44" s="474"/>
      <c r="H44" s="474"/>
      <c r="I44" s="475"/>
      <c r="J44" s="125"/>
      <c r="K44" s="125"/>
      <c r="L44" s="125"/>
    </row>
    <row r="45" spans="2:12" ht="14.45" customHeight="1" x14ac:dyDescent="0.25">
      <c r="B45" s="98"/>
      <c r="C45" s="99"/>
      <c r="D45" s="99"/>
      <c r="E45" s="99"/>
      <c r="F45" s="99"/>
      <c r="G45" s="99"/>
      <c r="H45" s="99"/>
      <c r="I45" s="100"/>
      <c r="J45" s="125"/>
      <c r="K45" s="125"/>
      <c r="L45" s="125"/>
    </row>
    <row r="46" spans="2:12" ht="14.45" customHeight="1" x14ac:dyDescent="0.25">
      <c r="B46" s="101"/>
      <c r="C46" s="102"/>
      <c r="D46" s="102"/>
      <c r="E46" s="102"/>
      <c r="F46" s="102"/>
      <c r="G46" s="102"/>
      <c r="H46" s="102"/>
      <c r="I46" s="103"/>
      <c r="J46" s="125"/>
      <c r="K46" s="125"/>
      <c r="L46" s="125"/>
    </row>
    <row r="47" spans="2:12" ht="14.45" customHeight="1" x14ac:dyDescent="0.25">
      <c r="B47" s="101"/>
      <c r="C47" s="102"/>
      <c r="D47" s="102"/>
      <c r="E47" s="102"/>
      <c r="F47" s="102"/>
      <c r="G47" s="102"/>
      <c r="H47" s="102"/>
      <c r="I47" s="103"/>
      <c r="J47" s="125"/>
      <c r="K47" s="125"/>
      <c r="L47" s="125"/>
    </row>
    <row r="48" spans="2:12" ht="14.45" customHeight="1" x14ac:dyDescent="0.25">
      <c r="B48" s="101"/>
      <c r="C48" s="102"/>
      <c r="D48" s="102"/>
      <c r="E48" s="102"/>
      <c r="F48" s="102"/>
      <c r="G48" s="102"/>
      <c r="H48" s="102"/>
      <c r="I48" s="103"/>
      <c r="J48" s="125"/>
      <c r="K48" s="125"/>
      <c r="L48" s="125"/>
    </row>
    <row r="49" spans="2:12" ht="21" customHeight="1" thickBot="1" x14ac:dyDescent="0.3">
      <c r="B49" s="104"/>
      <c r="C49" s="105"/>
      <c r="D49" s="105"/>
      <c r="E49" s="105"/>
      <c r="F49" s="105"/>
      <c r="G49" s="105"/>
      <c r="H49" s="105"/>
      <c r="I49" s="106"/>
      <c r="J49" s="125"/>
      <c r="K49" s="125"/>
      <c r="L49" s="125"/>
    </row>
    <row r="50" spans="2:12" ht="21" x14ac:dyDescent="0.25">
      <c r="B50" s="129"/>
      <c r="C50" s="125"/>
      <c r="D50" s="125"/>
      <c r="E50" s="125"/>
      <c r="F50" s="125"/>
      <c r="G50" s="125"/>
      <c r="H50" s="125"/>
      <c r="I50" s="125"/>
      <c r="J50" s="125"/>
      <c r="K50" s="125"/>
      <c r="L50" s="125"/>
    </row>
    <row r="51" spans="2:12" ht="39.6" customHeight="1" x14ac:dyDescent="0.25">
      <c r="B51" s="130" t="s">
        <v>46</v>
      </c>
      <c r="C51" s="128"/>
      <c r="E51" s="126"/>
      <c r="F51" s="128"/>
      <c r="G51" s="128"/>
      <c r="H51" s="128"/>
      <c r="I51" s="128"/>
      <c r="J51" s="125"/>
      <c r="K51" s="125"/>
      <c r="L51" s="125"/>
    </row>
    <row r="52" spans="2:12" ht="19.5" thickBot="1" x14ac:dyDescent="0.3">
      <c r="B52" s="131"/>
      <c r="C52" s="128"/>
      <c r="D52" s="128"/>
      <c r="E52" s="128"/>
      <c r="F52" s="128"/>
      <c r="G52" s="128"/>
      <c r="H52" s="128"/>
      <c r="I52" s="128"/>
      <c r="J52" s="125"/>
      <c r="K52" s="125"/>
      <c r="L52" s="125"/>
    </row>
    <row r="53" spans="2:12" ht="37.5" x14ac:dyDescent="0.25">
      <c r="B53" s="128"/>
      <c r="C53" s="128"/>
      <c r="D53" s="77" t="s">
        <v>21</v>
      </c>
      <c r="E53" s="78" t="s">
        <v>22</v>
      </c>
      <c r="F53" s="79" t="s">
        <v>23</v>
      </c>
      <c r="G53" s="80" t="s">
        <v>24</v>
      </c>
      <c r="H53" s="132"/>
      <c r="I53" s="128"/>
      <c r="J53" s="125"/>
      <c r="K53" s="125"/>
      <c r="L53" s="125"/>
    </row>
    <row r="54" spans="2:12" ht="38.25" thickBot="1" x14ac:dyDescent="0.3">
      <c r="B54" s="128"/>
      <c r="C54" s="128"/>
      <c r="D54" s="81" t="s">
        <v>4</v>
      </c>
      <c r="E54" s="82" t="s">
        <v>3</v>
      </c>
      <c r="F54" s="83" t="s">
        <v>5</v>
      </c>
      <c r="G54" s="84" t="s">
        <v>6</v>
      </c>
      <c r="H54" s="132"/>
      <c r="I54" s="128"/>
      <c r="J54" s="125"/>
      <c r="K54" s="125"/>
      <c r="L54" s="125"/>
    </row>
    <row r="55" spans="2:12" ht="19.5" thickBot="1" x14ac:dyDescent="0.3">
      <c r="B55" s="128"/>
      <c r="C55" s="128"/>
      <c r="D55" s="128"/>
      <c r="E55" s="128"/>
      <c r="F55" s="128"/>
      <c r="G55" s="128"/>
      <c r="H55" s="128"/>
      <c r="I55" s="128"/>
      <c r="J55" s="125"/>
      <c r="K55" s="125"/>
      <c r="L55" s="125"/>
    </row>
    <row r="56" spans="2:12" ht="34.9" customHeight="1" x14ac:dyDescent="0.25">
      <c r="B56" s="18" t="s">
        <v>7</v>
      </c>
      <c r="C56" s="58" t="s">
        <v>56</v>
      </c>
      <c r="D56" s="43" t="s">
        <v>8</v>
      </c>
      <c r="E56" s="45" t="s">
        <v>2</v>
      </c>
      <c r="F56" s="47" t="s">
        <v>9</v>
      </c>
      <c r="G56" s="40" t="s">
        <v>10</v>
      </c>
      <c r="H56" s="40" t="s">
        <v>51</v>
      </c>
      <c r="I56" s="53" t="s">
        <v>11</v>
      </c>
      <c r="J56" s="125"/>
      <c r="K56" s="125"/>
      <c r="L56" s="125"/>
    </row>
    <row r="57" spans="2:12" ht="40.9" customHeight="1" x14ac:dyDescent="0.25">
      <c r="B57" s="2"/>
      <c r="C57" s="59">
        <f>SUM(C58:C59)</f>
        <v>7</v>
      </c>
      <c r="D57" s="44" t="s">
        <v>12</v>
      </c>
      <c r="E57" s="46" t="s">
        <v>13</v>
      </c>
      <c r="F57" s="48" t="s">
        <v>14</v>
      </c>
      <c r="G57" s="41" t="s">
        <v>15</v>
      </c>
      <c r="H57" s="41" t="s">
        <v>53</v>
      </c>
      <c r="I57" s="54"/>
      <c r="J57" s="125"/>
      <c r="K57" s="125"/>
      <c r="L57" s="125"/>
    </row>
    <row r="58" spans="2:12" ht="37.5" x14ac:dyDescent="0.25">
      <c r="B58" s="23" t="s">
        <v>142</v>
      </c>
      <c r="C58" s="24">
        <v>4</v>
      </c>
      <c r="D58" s="85">
        <v>3</v>
      </c>
      <c r="E58" s="85"/>
      <c r="F58" s="85"/>
      <c r="G58" s="85"/>
      <c r="H58" s="85"/>
      <c r="I58" s="55">
        <f>IF(COUNTBLANK(D58:H58)=4,SUM(D58:G58)*C58,"veuillez entrer une valeur")</f>
        <v>12</v>
      </c>
      <c r="J58" s="125"/>
      <c r="L58" s="125"/>
    </row>
    <row r="59" spans="2:12" ht="39" customHeight="1" thickBot="1" x14ac:dyDescent="0.3">
      <c r="B59" s="25" t="s">
        <v>16</v>
      </c>
      <c r="C59" s="26">
        <v>3</v>
      </c>
      <c r="D59" s="86"/>
      <c r="E59" s="86">
        <v>2</v>
      </c>
      <c r="F59" s="86"/>
      <c r="G59" s="86"/>
      <c r="H59" s="86"/>
      <c r="I59" s="56">
        <f>IF(COUNTBLANK(D59:H59)=4,SUM(D59:G59)*C59,"veuillez entrer une valeur")</f>
        <v>6</v>
      </c>
      <c r="J59" s="125"/>
      <c r="K59" s="125"/>
      <c r="L59" s="125"/>
    </row>
    <row r="60" spans="2:12" ht="19.5" thickBot="1" x14ac:dyDescent="0.3">
      <c r="B60" s="30" t="s">
        <v>50</v>
      </c>
      <c r="C60" s="1">
        <f>3*C57-IF(H58="x",3*C58,0)-IF(H59="x",3*C59,0)</f>
        <v>21</v>
      </c>
      <c r="D60" s="27"/>
      <c r="E60" s="27"/>
      <c r="F60" s="28"/>
      <c r="G60" s="29" t="s">
        <v>25</v>
      </c>
      <c r="H60" s="29"/>
      <c r="I60" s="52">
        <f>SUM(I58:I59)</f>
        <v>18</v>
      </c>
      <c r="J60" s="125"/>
      <c r="K60" s="125"/>
      <c r="L60" s="125"/>
    </row>
    <row r="61" spans="2:12" ht="15.75" thickBot="1" x14ac:dyDescent="0.3"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</row>
    <row r="62" spans="2:12" ht="37.5" x14ac:dyDescent="0.25">
      <c r="B62" s="18" t="s">
        <v>17</v>
      </c>
      <c r="C62" s="60" t="s">
        <v>56</v>
      </c>
      <c r="D62" s="14" t="s">
        <v>8</v>
      </c>
      <c r="E62" s="15" t="s">
        <v>2</v>
      </c>
      <c r="F62" s="16" t="s">
        <v>9</v>
      </c>
      <c r="G62" s="38" t="s">
        <v>10</v>
      </c>
      <c r="H62" s="40" t="s">
        <v>51</v>
      </c>
      <c r="I62" s="53" t="s">
        <v>11</v>
      </c>
      <c r="J62" s="125"/>
      <c r="K62" s="125"/>
      <c r="L62" s="125"/>
    </row>
    <row r="63" spans="2:12" ht="37.5" x14ac:dyDescent="0.25">
      <c r="B63" s="2"/>
      <c r="C63" s="61">
        <f>SUM(C64:C66)</f>
        <v>6</v>
      </c>
      <c r="D63" s="19" t="s">
        <v>12</v>
      </c>
      <c r="E63" s="20" t="s">
        <v>13</v>
      </c>
      <c r="F63" s="21" t="s">
        <v>14</v>
      </c>
      <c r="G63" s="39" t="s">
        <v>15</v>
      </c>
      <c r="H63" s="42" t="s">
        <v>54</v>
      </c>
      <c r="I63" s="57"/>
      <c r="J63" s="125"/>
      <c r="K63" s="125"/>
      <c r="L63" s="125"/>
    </row>
    <row r="64" spans="2:12" ht="18.75" x14ac:dyDescent="0.25">
      <c r="B64" s="23" t="s">
        <v>18</v>
      </c>
      <c r="C64" s="24">
        <v>3</v>
      </c>
      <c r="D64" s="87"/>
      <c r="E64" s="87">
        <v>2</v>
      </c>
      <c r="F64" s="87"/>
      <c r="G64" s="87"/>
      <c r="H64" s="88"/>
      <c r="I64" s="55">
        <f>IF(COUNTBLANK(D64:H64)=4,SUM(D64:G64)*C64,"veuillez entrer une valeur")</f>
        <v>6</v>
      </c>
      <c r="J64" s="125"/>
      <c r="K64" s="125"/>
      <c r="L64" s="125"/>
    </row>
    <row r="65" spans="2:12" ht="18.75" x14ac:dyDescent="0.25">
      <c r="B65" s="23" t="s">
        <v>42</v>
      </c>
      <c r="C65" s="24">
        <v>2</v>
      </c>
      <c r="D65" s="87"/>
      <c r="E65" s="87">
        <v>2</v>
      </c>
      <c r="F65" s="87"/>
      <c r="G65" s="87"/>
      <c r="H65" s="85"/>
      <c r="I65" s="55">
        <f>IF(COUNTBLANK(D65:H65)=4,SUM(D65:G65)*C65,"veuillez entrer une valeur")</f>
        <v>4</v>
      </c>
      <c r="J65" s="125"/>
      <c r="K65" s="125"/>
      <c r="L65" s="125"/>
    </row>
    <row r="66" spans="2:12" ht="38.25" thickBot="1" x14ac:dyDescent="0.3">
      <c r="B66" s="23" t="s">
        <v>19</v>
      </c>
      <c r="C66" s="24">
        <v>1</v>
      </c>
      <c r="D66" s="89">
        <v>3</v>
      </c>
      <c r="E66" s="89"/>
      <c r="F66" s="89"/>
      <c r="G66" s="89"/>
      <c r="H66" s="90"/>
      <c r="I66" s="56">
        <f>IF(COUNTBLANK(D66:H66)=4,SUM(D66:G66)*C66,"veuillez entrer une valeur")</f>
        <v>3</v>
      </c>
      <c r="J66" s="125"/>
      <c r="K66" s="125"/>
      <c r="L66" s="125"/>
    </row>
    <row r="67" spans="2:12" ht="19.5" thickBot="1" x14ac:dyDescent="0.3">
      <c r="B67" s="30" t="s">
        <v>50</v>
      </c>
      <c r="C67" s="1">
        <f>3*C63-IF(H64="x",3*C64,0)-IF(H65="x",3*C65,0)-IF(H66="x",3*C66,0)</f>
        <v>18</v>
      </c>
      <c r="D67" s="27"/>
      <c r="E67" s="27"/>
      <c r="F67" s="31"/>
      <c r="G67" s="32" t="s">
        <v>25</v>
      </c>
      <c r="H67" s="29"/>
      <c r="I67" s="52">
        <f>SUM(I64:I66)</f>
        <v>13</v>
      </c>
      <c r="J67" s="125"/>
      <c r="K67" s="125"/>
      <c r="L67" s="125"/>
    </row>
    <row r="68" spans="2:12" ht="18.600000000000001" customHeight="1" thickBot="1" x14ac:dyDescent="0.3">
      <c r="B68" s="128"/>
      <c r="C68" s="128"/>
      <c r="D68" s="128"/>
      <c r="E68" s="128"/>
      <c r="F68" s="128"/>
      <c r="G68" s="128"/>
      <c r="H68" s="128"/>
      <c r="I68" s="128"/>
      <c r="J68" s="125"/>
      <c r="K68" s="125"/>
      <c r="L68" s="125"/>
    </row>
    <row r="69" spans="2:12" ht="29.45" customHeight="1" x14ac:dyDescent="0.25">
      <c r="B69" s="18" t="s">
        <v>20</v>
      </c>
      <c r="C69" s="60" t="s">
        <v>56</v>
      </c>
      <c r="D69" s="14" t="s">
        <v>8</v>
      </c>
      <c r="E69" s="15" t="s">
        <v>2</v>
      </c>
      <c r="F69" s="16" t="s">
        <v>9</v>
      </c>
      <c r="G69" s="17" t="s">
        <v>10</v>
      </c>
      <c r="H69" s="40" t="s">
        <v>51</v>
      </c>
      <c r="I69" s="53" t="s">
        <v>11</v>
      </c>
      <c r="J69" s="125"/>
      <c r="K69" s="125"/>
      <c r="L69" s="125"/>
    </row>
    <row r="70" spans="2:12" ht="37.5" x14ac:dyDescent="0.25">
      <c r="B70" s="2"/>
      <c r="C70" s="61">
        <f>SUM(C71:C73)</f>
        <v>4</v>
      </c>
      <c r="D70" s="19" t="s">
        <v>12</v>
      </c>
      <c r="E70" s="20" t="s">
        <v>13</v>
      </c>
      <c r="F70" s="21" t="s">
        <v>14</v>
      </c>
      <c r="G70" s="22" t="s">
        <v>15</v>
      </c>
      <c r="H70" s="42" t="s">
        <v>55</v>
      </c>
      <c r="I70" s="57"/>
      <c r="J70" s="125"/>
      <c r="K70" s="125"/>
      <c r="L70" s="125"/>
    </row>
    <row r="71" spans="2:12" ht="56.25" x14ac:dyDescent="0.25">
      <c r="B71" s="23" t="s">
        <v>143</v>
      </c>
      <c r="C71" s="24">
        <v>2</v>
      </c>
      <c r="D71" s="87">
        <v>3</v>
      </c>
      <c r="E71" s="87"/>
      <c r="F71" s="87"/>
      <c r="G71" s="87"/>
      <c r="H71" s="88"/>
      <c r="I71" s="55">
        <f>IF(COUNTBLANK(D71:H71)=4,SUM(D71:G71)*C71,"veuillez entrer une valeur")</f>
        <v>6</v>
      </c>
      <c r="J71" s="125"/>
      <c r="K71" s="125"/>
      <c r="L71" s="125"/>
    </row>
    <row r="72" spans="2:12" ht="75" x14ac:dyDescent="0.25">
      <c r="B72" s="23" t="s">
        <v>144</v>
      </c>
      <c r="C72" s="24">
        <v>1</v>
      </c>
      <c r="D72" s="87">
        <v>3</v>
      </c>
      <c r="E72" s="87"/>
      <c r="F72" s="87"/>
      <c r="G72" s="87"/>
      <c r="H72" s="85"/>
      <c r="I72" s="55">
        <f>IF(COUNTBLANK(D72:H72)=4,SUM(D72:G72)*C72,"veuillez entrer une valeur")</f>
        <v>3</v>
      </c>
      <c r="J72" s="125"/>
      <c r="K72" s="125"/>
      <c r="L72" s="125"/>
    </row>
    <row r="73" spans="2:12" ht="94.5" thickBot="1" x14ac:dyDescent="0.3">
      <c r="B73" s="23" t="s">
        <v>145</v>
      </c>
      <c r="C73" s="24">
        <v>1</v>
      </c>
      <c r="D73" s="89">
        <v>3</v>
      </c>
      <c r="E73" s="89"/>
      <c r="F73" s="89"/>
      <c r="G73" s="89"/>
      <c r="H73" s="90"/>
      <c r="I73" s="56">
        <f>IF(COUNTBLANK(D73:H73)=4,SUM(D73:G73)*C73,"veuillez entrer une valeur")</f>
        <v>3</v>
      </c>
      <c r="J73" s="125"/>
      <c r="K73" s="125"/>
      <c r="L73" s="125"/>
    </row>
    <row r="74" spans="2:12" ht="19.5" thickBot="1" x14ac:dyDescent="0.3">
      <c r="B74" s="30" t="s">
        <v>50</v>
      </c>
      <c r="C74" s="1">
        <f>3*C70-IF(H71="x",3*C71,0)-IF(H72="x",3*C72,0)-IF(H73="x",3*C73,0)</f>
        <v>12</v>
      </c>
      <c r="D74" s="27"/>
      <c r="E74" s="27"/>
      <c r="F74" s="31"/>
      <c r="G74" s="32" t="s">
        <v>25</v>
      </c>
      <c r="H74" s="29"/>
      <c r="I74" s="52">
        <f>SUM(I71:I73)</f>
        <v>12</v>
      </c>
      <c r="J74" s="125"/>
      <c r="K74" s="125"/>
      <c r="L74" s="125"/>
    </row>
    <row r="75" spans="2:12" ht="19.5" thickBot="1" x14ac:dyDescent="0.3">
      <c r="B75" s="128"/>
      <c r="C75" s="128"/>
      <c r="D75" s="128"/>
      <c r="E75" s="128"/>
      <c r="F75" s="128"/>
      <c r="G75" s="128"/>
      <c r="H75" s="128"/>
      <c r="I75" s="128"/>
      <c r="J75" s="125"/>
      <c r="K75" s="125"/>
      <c r="L75" s="125"/>
    </row>
    <row r="76" spans="2:12" ht="39" customHeight="1" x14ac:dyDescent="0.25">
      <c r="B76" s="49" t="s">
        <v>52</v>
      </c>
      <c r="C76" s="75">
        <f>SUM(C60+C67+C74)</f>
        <v>51</v>
      </c>
      <c r="D76" s="50">
        <f>SUM(I74+I67+I60)</f>
        <v>43</v>
      </c>
      <c r="E76" s="128"/>
      <c r="F76" s="128"/>
      <c r="G76" s="128"/>
      <c r="H76" s="128"/>
      <c r="I76" s="128"/>
      <c r="J76" s="125"/>
      <c r="K76" s="125"/>
      <c r="L76" s="125"/>
    </row>
    <row r="77" spans="2:12" ht="19.5" thickBot="1" x14ac:dyDescent="0.3">
      <c r="B77" s="476" t="s">
        <v>60</v>
      </c>
      <c r="C77" s="477"/>
      <c r="D77" s="51">
        <f>(D76/C76)*20</f>
        <v>16.862745098039216</v>
      </c>
      <c r="E77" s="128"/>
      <c r="F77" s="128"/>
      <c r="G77" s="128"/>
      <c r="H77" s="128"/>
      <c r="I77" s="128"/>
      <c r="J77" s="125"/>
      <c r="K77" s="125"/>
      <c r="L77" s="125"/>
    </row>
    <row r="78" spans="2:12" ht="18.75" x14ac:dyDescent="0.25">
      <c r="B78" s="126"/>
      <c r="C78" s="132"/>
      <c r="D78" s="128"/>
      <c r="E78" s="128"/>
      <c r="F78" s="128"/>
      <c r="G78" s="128"/>
      <c r="H78" s="128"/>
      <c r="I78" s="128"/>
      <c r="J78" s="125"/>
      <c r="K78" s="125"/>
      <c r="L78" s="125"/>
    </row>
    <row r="80" spans="2:12" ht="26.25" x14ac:dyDescent="0.25">
      <c r="B80" s="119" t="s">
        <v>63</v>
      </c>
      <c r="C80" s="125"/>
      <c r="D80" s="125"/>
      <c r="E80" s="125"/>
      <c r="F80" s="125"/>
      <c r="G80" s="125"/>
      <c r="H80" s="125"/>
      <c r="I80" s="125"/>
      <c r="J80" s="125"/>
      <c r="K80" s="125"/>
      <c r="L80" s="125"/>
    </row>
    <row r="81" spans="2:20" ht="15.75" thickBot="1" x14ac:dyDescent="0.3">
      <c r="B81" s="125"/>
      <c r="C81" s="125"/>
      <c r="D81" s="125"/>
      <c r="E81" s="125"/>
      <c r="F81" s="125"/>
      <c r="G81" s="125"/>
      <c r="H81" s="125"/>
      <c r="I81" s="125"/>
      <c r="J81" s="125"/>
      <c r="K81" s="125"/>
      <c r="L81" s="125"/>
    </row>
    <row r="82" spans="2:20" ht="43.15" customHeight="1" thickBot="1" x14ac:dyDescent="0.3">
      <c r="B82" s="133"/>
      <c r="C82" s="464" t="s">
        <v>65</v>
      </c>
      <c r="D82" s="465"/>
      <c r="E82" s="466"/>
      <c r="F82" s="464" t="s">
        <v>67</v>
      </c>
      <c r="G82" s="465"/>
      <c r="H82" s="466"/>
      <c r="I82" s="464" t="s">
        <v>68</v>
      </c>
      <c r="J82" s="465"/>
      <c r="K82" s="466"/>
      <c r="L82" s="464" t="s">
        <v>69</v>
      </c>
      <c r="M82" s="465"/>
      <c r="N82" s="466"/>
      <c r="O82" s="464" t="s">
        <v>70</v>
      </c>
      <c r="P82" s="465"/>
      <c r="Q82" s="466"/>
      <c r="R82" s="464" t="s">
        <v>373</v>
      </c>
      <c r="S82" s="465"/>
      <c r="T82" s="466"/>
    </row>
    <row r="83" spans="2:20" ht="43.15" customHeight="1" x14ac:dyDescent="0.25">
      <c r="B83" s="71" t="s">
        <v>64</v>
      </c>
      <c r="C83" s="467">
        <v>43334</v>
      </c>
      <c r="D83" s="510"/>
      <c r="E83" s="511"/>
      <c r="F83" s="470">
        <v>43699</v>
      </c>
      <c r="G83" s="471"/>
      <c r="H83" s="472"/>
      <c r="I83" s="470">
        <v>44065</v>
      </c>
      <c r="J83" s="471"/>
      <c r="K83" s="472"/>
      <c r="L83" s="470">
        <f>DATE(YEAR(C84)+3,MONTH(C84),DAY(C84))</f>
        <v>44449</v>
      </c>
      <c r="M83" s="471"/>
      <c r="N83" s="472"/>
      <c r="O83" s="470">
        <f>DATE(YEAR(C84)+4,MONTH(C84),DAY(C84))</f>
        <v>44814</v>
      </c>
      <c r="P83" s="471"/>
      <c r="Q83" s="472"/>
      <c r="R83" s="470">
        <f>DATE(YEAR(F84)+4,MONTH(F84),DAY(F84))</f>
        <v>45217</v>
      </c>
      <c r="S83" s="471"/>
      <c r="T83" s="472"/>
    </row>
    <row r="84" spans="2:20" ht="18.75" x14ac:dyDescent="0.25">
      <c r="B84" s="73" t="s">
        <v>26</v>
      </c>
      <c r="C84" s="454">
        <v>43353</v>
      </c>
      <c r="D84" s="452"/>
      <c r="E84" s="453"/>
      <c r="F84" s="454">
        <v>43756</v>
      </c>
      <c r="G84" s="452"/>
      <c r="H84" s="453"/>
      <c r="I84" s="454">
        <v>44005</v>
      </c>
      <c r="J84" s="452"/>
      <c r="K84" s="453"/>
      <c r="L84" s="454">
        <v>44407</v>
      </c>
      <c r="M84" s="452"/>
      <c r="N84" s="453"/>
      <c r="O84" s="454">
        <v>44767</v>
      </c>
      <c r="P84" s="452"/>
      <c r="Q84" s="453"/>
      <c r="R84" s="451"/>
      <c r="S84" s="452"/>
      <c r="T84" s="453"/>
    </row>
    <row r="85" spans="2:20" ht="18.75" x14ac:dyDescent="0.25">
      <c r="B85" s="72" t="s">
        <v>27</v>
      </c>
      <c r="C85" s="458">
        <v>15.29</v>
      </c>
      <c r="D85" s="459"/>
      <c r="E85" s="460"/>
      <c r="F85" s="451">
        <v>16.86</v>
      </c>
      <c r="G85" s="452"/>
      <c r="H85" s="453"/>
      <c r="I85" s="451">
        <v>15.29</v>
      </c>
      <c r="J85" s="452"/>
      <c r="K85" s="453"/>
      <c r="L85" s="461">
        <v>16.47</v>
      </c>
      <c r="M85" s="462"/>
      <c r="N85" s="463"/>
      <c r="O85" s="461">
        <f>D77</f>
        <v>16.862745098039216</v>
      </c>
      <c r="P85" s="462"/>
      <c r="Q85" s="463"/>
      <c r="R85" s="451"/>
      <c r="S85" s="452"/>
      <c r="T85" s="453"/>
    </row>
    <row r="86" spans="2:20" ht="78" customHeight="1" x14ac:dyDescent="0.25">
      <c r="B86" s="73" t="s">
        <v>43</v>
      </c>
      <c r="C86" s="451"/>
      <c r="D86" s="452"/>
      <c r="E86" s="453"/>
      <c r="F86" s="451"/>
      <c r="G86" s="452"/>
      <c r="H86" s="453"/>
      <c r="I86" s="451"/>
      <c r="J86" s="452"/>
      <c r="K86" s="453"/>
      <c r="L86" s="451"/>
      <c r="M86" s="452"/>
      <c r="N86" s="453"/>
      <c r="O86" s="451" t="s">
        <v>375</v>
      </c>
      <c r="P86" s="452"/>
      <c r="Q86" s="453"/>
      <c r="R86" s="451"/>
      <c r="S86" s="452"/>
      <c r="T86" s="453"/>
    </row>
    <row r="87" spans="2:20" ht="21" customHeight="1" x14ac:dyDescent="0.25">
      <c r="B87" s="136"/>
      <c r="C87" s="125"/>
      <c r="D87" s="125"/>
      <c r="E87" s="125"/>
      <c r="F87" s="125"/>
      <c r="G87" s="125"/>
      <c r="H87" s="125"/>
      <c r="I87" s="125"/>
      <c r="J87" s="125"/>
      <c r="K87" s="125"/>
      <c r="L87" s="125"/>
    </row>
  </sheetData>
  <mergeCells count="62">
    <mergeCell ref="C4:I4"/>
    <mergeCell ref="C6:E6"/>
    <mergeCell ref="G6:I6"/>
    <mergeCell ref="B9:C9"/>
    <mergeCell ref="F9:I10"/>
    <mergeCell ref="B10:C10"/>
    <mergeCell ref="E13:F13"/>
    <mergeCell ref="H13:I13"/>
    <mergeCell ref="C14:I14"/>
    <mergeCell ref="C15:I15"/>
    <mergeCell ref="C18:E18"/>
    <mergeCell ref="G18:I18"/>
    <mergeCell ref="C19:E19"/>
    <mergeCell ref="G19:I19"/>
    <mergeCell ref="C20:E20"/>
    <mergeCell ref="G20:I20"/>
    <mergeCell ref="C21:E21"/>
    <mergeCell ref="G21:I21"/>
    <mergeCell ref="B26:D26"/>
    <mergeCell ref="E26:G26"/>
    <mergeCell ref="B27:D27"/>
    <mergeCell ref="E27:G27"/>
    <mergeCell ref="B28:D28"/>
    <mergeCell ref="E28:G28"/>
    <mergeCell ref="B29:D29"/>
    <mergeCell ref="E29:G29"/>
    <mergeCell ref="B30:D30"/>
    <mergeCell ref="E30:G30"/>
    <mergeCell ref="B31:D31"/>
    <mergeCell ref="E31:G31"/>
    <mergeCell ref="B44:I44"/>
    <mergeCell ref="B77:C77"/>
    <mergeCell ref="C82:E82"/>
    <mergeCell ref="F82:H82"/>
    <mergeCell ref="I82:K82"/>
    <mergeCell ref="O82:Q82"/>
    <mergeCell ref="C83:E83"/>
    <mergeCell ref="F83:H83"/>
    <mergeCell ref="I83:K83"/>
    <mergeCell ref="L83:N83"/>
    <mergeCell ref="O83:Q83"/>
    <mergeCell ref="L82:N82"/>
    <mergeCell ref="C85:E85"/>
    <mergeCell ref="F85:H85"/>
    <mergeCell ref="I85:K85"/>
    <mergeCell ref="L85:N85"/>
    <mergeCell ref="O85:Q85"/>
    <mergeCell ref="C84:E84"/>
    <mergeCell ref="F84:H84"/>
    <mergeCell ref="I84:K84"/>
    <mergeCell ref="L84:N84"/>
    <mergeCell ref="O84:Q84"/>
    <mergeCell ref="C86:E86"/>
    <mergeCell ref="F86:H86"/>
    <mergeCell ref="I86:K86"/>
    <mergeCell ref="L86:N86"/>
    <mergeCell ref="O86:Q86"/>
    <mergeCell ref="R82:T82"/>
    <mergeCell ref="R83:T83"/>
    <mergeCell ref="R84:T84"/>
    <mergeCell ref="R85:T85"/>
    <mergeCell ref="R86:T86"/>
  </mergeCells>
  <conditionalFormatting sqref="I58:I59 I64:I66 I71:I73">
    <cfRule type="cellIs" dxfId="40" priority="5" operator="equal">
      <formula>"veuillez entrer une valeur"</formula>
    </cfRule>
  </conditionalFormatting>
  <conditionalFormatting sqref="C84:E84">
    <cfRule type="cellIs" dxfId="39" priority="2" operator="equal">
      <formula>"veuillez saisir ici une date"</formula>
    </cfRule>
  </conditionalFormatting>
  <conditionalFormatting sqref="G6:I6">
    <cfRule type="cellIs" dxfId="38" priority="1" operator="equal">
      <formula>"Veuillez saisir ici une date"</formula>
    </cfRule>
  </conditionalFormatting>
  <dataValidations count="1">
    <dataValidation type="list" allowBlank="1" showInputMessage="1" showErrorMessage="1" sqref="C7:E7">
      <formula1>"Fournisseur,Prestataire de Service"</formula1>
    </dataValidation>
  </dataValidations>
  <hyperlinks>
    <hyperlink ref="C21" r:id="rId1"/>
  </hyperlinks>
  <pageMargins left="0.7" right="0.7" top="0.75" bottom="0.75" header="0.3" footer="0.3"/>
  <pageSetup paperSize="9" scale="50" orientation="portrait"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87"/>
  <sheetViews>
    <sheetView topLeftCell="A72" zoomScale="60" zoomScaleNormal="60" zoomScalePageLayoutView="27" workbookViewId="0">
      <selection activeCell="I86" sqref="I86:K86"/>
    </sheetView>
  </sheetViews>
  <sheetFormatPr baseColWidth="10" defaultColWidth="11.42578125" defaultRowHeight="15" x14ac:dyDescent="0.25"/>
  <cols>
    <col min="1" max="1" width="6.28515625" style="286" customWidth="1"/>
    <col min="2" max="2" width="25.85546875" style="286" customWidth="1"/>
    <col min="3" max="3" width="17.5703125" style="286" customWidth="1"/>
    <col min="4" max="4" width="20.42578125" style="286" customWidth="1"/>
    <col min="5" max="5" width="17.7109375" style="286" customWidth="1"/>
    <col min="6" max="6" width="20.7109375" style="286" customWidth="1"/>
    <col min="7" max="8" width="18" style="286" customWidth="1"/>
    <col min="9" max="9" width="16.85546875" style="286" customWidth="1"/>
    <col min="10" max="10" width="17.42578125" style="286" customWidth="1"/>
    <col min="11" max="11" width="17.7109375" style="286" customWidth="1"/>
    <col min="12" max="12" width="17" style="286" customWidth="1"/>
    <col min="13" max="13" width="11.42578125" style="286"/>
    <col min="14" max="14" width="13.7109375" style="286" customWidth="1"/>
    <col min="15" max="15" width="15.85546875" style="286" customWidth="1"/>
    <col min="16" max="16" width="14.7109375" style="286" customWidth="1"/>
    <col min="17" max="17" width="16.7109375" style="286" customWidth="1"/>
    <col min="18" max="16384" width="11.42578125" style="286"/>
  </cols>
  <sheetData>
    <row r="2" spans="2:10" ht="24" customHeight="1" x14ac:dyDescent="0.25">
      <c r="B2" s="287" t="s">
        <v>37</v>
      </c>
      <c r="C2" s="288"/>
      <c r="D2" s="288"/>
      <c r="E2" s="288"/>
    </row>
    <row r="3" spans="2:10" ht="15.75" thickBot="1" x14ac:dyDescent="0.3">
      <c r="B3" s="289"/>
      <c r="C3" s="288"/>
      <c r="D3" s="288"/>
      <c r="E3" s="288"/>
    </row>
    <row r="4" spans="2:10" ht="31.9" customHeight="1" thickBot="1" x14ac:dyDescent="0.3">
      <c r="B4" s="244" t="s">
        <v>1</v>
      </c>
      <c r="C4" s="495" t="s">
        <v>323</v>
      </c>
      <c r="D4" s="496"/>
      <c r="E4" s="496"/>
      <c r="F4" s="496"/>
      <c r="G4" s="496"/>
      <c r="H4" s="496"/>
      <c r="I4" s="497"/>
      <c r="J4" s="270"/>
    </row>
    <row r="5" spans="2:10" ht="15.75" thickBot="1" x14ac:dyDescent="0.3"/>
    <row r="6" spans="2:10" ht="52.15" customHeight="1" thickBot="1" x14ac:dyDescent="0.3">
      <c r="B6" s="244" t="s">
        <v>66</v>
      </c>
      <c r="C6" s="498">
        <v>44148</v>
      </c>
      <c r="D6" s="499"/>
      <c r="E6" s="500"/>
      <c r="F6" s="285" t="s">
        <v>71</v>
      </c>
      <c r="G6" s="498">
        <v>44148</v>
      </c>
      <c r="H6" s="496"/>
      <c r="I6" s="497"/>
    </row>
    <row r="7" spans="2:10" ht="19.5" thickBot="1" x14ac:dyDescent="0.3">
      <c r="B7" s="290"/>
      <c r="C7" s="290"/>
      <c r="D7" s="290"/>
      <c r="E7" s="290"/>
      <c r="J7" s="288"/>
    </row>
    <row r="8" spans="2:10" ht="28.15" customHeight="1" thickBot="1" x14ac:dyDescent="0.3">
      <c r="B8" s="184" t="s">
        <v>28</v>
      </c>
      <c r="C8" s="185"/>
      <c r="D8" s="186"/>
      <c r="F8" s="184" t="s">
        <v>0</v>
      </c>
      <c r="G8" s="185"/>
      <c r="H8" s="185"/>
      <c r="I8" s="186"/>
      <c r="J8" s="302"/>
    </row>
    <row r="9" spans="2:10" ht="18.75" x14ac:dyDescent="0.25">
      <c r="B9" s="501" t="s">
        <v>29</v>
      </c>
      <c r="C9" s="502"/>
      <c r="D9" s="182" t="s">
        <v>78</v>
      </c>
      <c r="E9" s="291"/>
      <c r="F9" s="503" t="s">
        <v>324</v>
      </c>
      <c r="G9" s="493"/>
      <c r="H9" s="493"/>
      <c r="I9" s="494"/>
      <c r="J9" s="303"/>
    </row>
    <row r="10" spans="2:10" ht="19.5" thickBot="1" x14ac:dyDescent="0.3">
      <c r="B10" s="505" t="s">
        <v>30</v>
      </c>
      <c r="C10" s="506"/>
      <c r="D10" s="259"/>
      <c r="E10" s="291"/>
      <c r="F10" s="504"/>
      <c r="G10" s="486"/>
      <c r="H10" s="486"/>
      <c r="I10" s="487"/>
      <c r="J10" s="303"/>
    </row>
    <row r="11" spans="2:10" ht="15.75" thickBot="1" x14ac:dyDescent="0.3">
      <c r="B11" s="288"/>
      <c r="C11" s="288"/>
      <c r="D11" s="288"/>
      <c r="E11" s="288"/>
      <c r="F11" s="288"/>
      <c r="J11" s="288"/>
    </row>
    <row r="12" spans="2:10" ht="24.6" customHeight="1" thickBot="1" x14ac:dyDescent="0.3">
      <c r="B12" s="184" t="s">
        <v>44</v>
      </c>
      <c r="C12" s="185"/>
      <c r="D12" s="185"/>
      <c r="E12" s="185"/>
      <c r="F12" s="185"/>
      <c r="G12" s="185"/>
      <c r="H12" s="185"/>
      <c r="I12" s="186"/>
      <c r="J12" s="302"/>
    </row>
    <row r="13" spans="2:10" ht="18.75" x14ac:dyDescent="0.25">
      <c r="B13" s="388" t="s">
        <v>31</v>
      </c>
      <c r="C13" s="183" t="s">
        <v>84</v>
      </c>
      <c r="D13" s="389" t="s">
        <v>338</v>
      </c>
      <c r="E13" s="567">
        <v>5320487170013</v>
      </c>
      <c r="F13" s="489"/>
      <c r="G13" s="389" t="s">
        <v>33</v>
      </c>
      <c r="H13" s="488" t="s">
        <v>146</v>
      </c>
      <c r="I13" s="472"/>
      <c r="J13" s="270"/>
    </row>
    <row r="14" spans="2:10" ht="18.75" x14ac:dyDescent="0.25">
      <c r="B14" s="187" t="s">
        <v>34</v>
      </c>
      <c r="C14" s="490" t="s">
        <v>339</v>
      </c>
      <c r="D14" s="452"/>
      <c r="E14" s="452"/>
      <c r="F14" s="452"/>
      <c r="G14" s="452"/>
      <c r="H14" s="452"/>
      <c r="I14" s="453"/>
      <c r="J14" s="270"/>
    </row>
    <row r="15" spans="2:10" ht="19.5" thickBot="1" x14ac:dyDescent="0.3">
      <c r="B15" s="390" t="s">
        <v>35</v>
      </c>
      <c r="C15" s="515" t="s">
        <v>340</v>
      </c>
      <c r="D15" s="479"/>
      <c r="E15" s="479"/>
      <c r="F15" s="479"/>
      <c r="G15" s="479"/>
      <c r="H15" s="479"/>
      <c r="I15" s="480"/>
      <c r="J15" s="270"/>
    </row>
    <row r="16" spans="2:10" ht="19.5" thickBot="1" x14ac:dyDescent="0.3">
      <c r="B16" s="292"/>
      <c r="C16" s="290"/>
      <c r="D16" s="290"/>
      <c r="E16" s="290"/>
      <c r="F16" s="290"/>
      <c r="G16" s="290"/>
      <c r="H16" s="290"/>
      <c r="I16" s="290"/>
      <c r="J16" s="288"/>
    </row>
    <row r="17" spans="2:12" ht="24" customHeight="1" thickBot="1" x14ac:dyDescent="0.3">
      <c r="B17" s="262" t="s">
        <v>89</v>
      </c>
      <c r="C17" s="263"/>
      <c r="D17" s="263"/>
      <c r="E17" s="147"/>
      <c r="F17" s="184" t="s">
        <v>36</v>
      </c>
      <c r="G17" s="185"/>
      <c r="H17" s="185"/>
      <c r="I17" s="186"/>
      <c r="J17" s="302"/>
    </row>
    <row r="18" spans="2:12" ht="18.75" x14ac:dyDescent="0.25">
      <c r="B18" s="188" t="s">
        <v>38</v>
      </c>
      <c r="C18" s="492" t="s">
        <v>325</v>
      </c>
      <c r="D18" s="493"/>
      <c r="E18" s="494"/>
      <c r="F18" s="260" t="s">
        <v>38</v>
      </c>
      <c r="G18" s="492"/>
      <c r="H18" s="493"/>
      <c r="I18" s="494"/>
      <c r="J18" s="288"/>
    </row>
    <row r="19" spans="2:12" ht="18.75" x14ac:dyDescent="0.25">
      <c r="B19" s="189" t="s">
        <v>41</v>
      </c>
      <c r="C19" s="481"/>
      <c r="D19" s="482"/>
      <c r="E19" s="483"/>
      <c r="F19" s="260" t="s">
        <v>41</v>
      </c>
      <c r="G19" s="481"/>
      <c r="H19" s="482"/>
      <c r="I19" s="483"/>
      <c r="J19" s="288"/>
    </row>
    <row r="20" spans="2:12" ht="18.75" x14ac:dyDescent="0.25">
      <c r="B20" s="189" t="s">
        <v>39</v>
      </c>
      <c r="C20" s="481" t="s">
        <v>222</v>
      </c>
      <c r="D20" s="482"/>
      <c r="E20" s="483"/>
      <c r="F20" s="260" t="s">
        <v>39</v>
      </c>
      <c r="G20" s="481"/>
      <c r="H20" s="482"/>
      <c r="I20" s="483"/>
      <c r="J20" s="288"/>
    </row>
    <row r="21" spans="2:12" ht="19.5" thickBot="1" x14ac:dyDescent="0.3">
      <c r="B21" s="305" t="s">
        <v>40</v>
      </c>
      <c r="C21" s="509" t="s">
        <v>326</v>
      </c>
      <c r="D21" s="486"/>
      <c r="E21" s="487"/>
      <c r="F21" s="261" t="s">
        <v>40</v>
      </c>
      <c r="G21" s="509"/>
      <c r="H21" s="486"/>
      <c r="I21" s="487"/>
      <c r="J21" s="288"/>
    </row>
    <row r="22" spans="2:12" x14ac:dyDescent="0.25">
      <c r="B22" s="293"/>
      <c r="C22" s="293"/>
      <c r="D22" s="293"/>
      <c r="E22" s="293"/>
      <c r="F22" s="293"/>
      <c r="G22" s="293"/>
      <c r="H22" s="293"/>
      <c r="I22" s="293"/>
      <c r="J22" s="293"/>
      <c r="K22" s="293"/>
      <c r="L22" s="293"/>
    </row>
    <row r="23" spans="2:12" ht="26.25" x14ac:dyDescent="0.25">
      <c r="B23" s="287" t="s">
        <v>62</v>
      </c>
      <c r="C23" s="293"/>
      <c r="D23" s="293"/>
      <c r="E23" s="293"/>
      <c r="F23" s="293"/>
      <c r="G23" s="293"/>
      <c r="I23" s="293"/>
      <c r="J23" s="293"/>
      <c r="K23" s="293"/>
      <c r="L23" s="293"/>
    </row>
    <row r="24" spans="2:12" ht="15.75" thickBot="1" x14ac:dyDescent="0.3"/>
    <row r="25" spans="2:12" ht="18.75" x14ac:dyDescent="0.25">
      <c r="B25" s="209" t="s">
        <v>48</v>
      </c>
      <c r="C25" s="210"/>
      <c r="D25" s="211"/>
      <c r="E25" s="238" t="s">
        <v>47</v>
      </c>
      <c r="F25" s="210"/>
      <c r="G25" s="211"/>
      <c r="I25" s="294"/>
    </row>
    <row r="26" spans="2:12" ht="18.75" x14ac:dyDescent="0.25">
      <c r="B26" s="451"/>
      <c r="C26" s="452"/>
      <c r="D26" s="453"/>
      <c r="E26" s="451"/>
      <c r="F26" s="452"/>
      <c r="G26" s="453"/>
      <c r="I26" s="294"/>
    </row>
    <row r="27" spans="2:12" ht="18.75" x14ac:dyDescent="0.25">
      <c r="B27" s="451"/>
      <c r="C27" s="452"/>
      <c r="D27" s="453"/>
      <c r="E27" s="451"/>
      <c r="F27" s="452"/>
      <c r="G27" s="453"/>
      <c r="I27" s="295"/>
    </row>
    <row r="28" spans="2:12" ht="18.75" x14ac:dyDescent="0.25">
      <c r="B28" s="451"/>
      <c r="C28" s="452"/>
      <c r="D28" s="453"/>
      <c r="E28" s="451"/>
      <c r="F28" s="452"/>
      <c r="G28" s="453"/>
      <c r="I28" s="294"/>
    </row>
    <row r="29" spans="2:12" ht="18.75" x14ac:dyDescent="0.25">
      <c r="B29" s="451"/>
      <c r="C29" s="452"/>
      <c r="D29" s="453"/>
      <c r="E29" s="451"/>
      <c r="F29" s="452"/>
      <c r="G29" s="453"/>
      <c r="I29" s="294"/>
    </row>
    <row r="30" spans="2:12" ht="18.75" x14ac:dyDescent="0.25">
      <c r="B30" s="451"/>
      <c r="C30" s="452"/>
      <c r="D30" s="453"/>
      <c r="E30" s="451"/>
      <c r="F30" s="452"/>
      <c r="G30" s="453"/>
      <c r="I30" s="294"/>
    </row>
    <row r="31" spans="2:12" ht="19.5" thickBot="1" x14ac:dyDescent="0.3">
      <c r="B31" s="478"/>
      <c r="C31" s="479"/>
      <c r="D31" s="480"/>
      <c r="E31" s="478"/>
      <c r="F31" s="479"/>
      <c r="G31" s="480"/>
      <c r="I31" s="294"/>
    </row>
    <row r="32" spans="2:12" ht="19.5" thickBot="1" x14ac:dyDescent="0.3">
      <c r="B32" s="294"/>
      <c r="C32" s="294"/>
      <c r="D32" s="294"/>
      <c r="E32" s="294"/>
      <c r="F32" s="294"/>
      <c r="G32" s="294"/>
      <c r="I32" s="294"/>
    </row>
    <row r="33" spans="2:12" ht="19.5" thickBot="1" x14ac:dyDescent="0.3">
      <c r="B33" s="184" t="s">
        <v>49</v>
      </c>
      <c r="C33" s="212"/>
      <c r="D33" s="212"/>
      <c r="E33" s="212"/>
      <c r="F33" s="212"/>
      <c r="G33" s="213"/>
      <c r="I33" s="294"/>
    </row>
    <row r="34" spans="2:12" ht="18.75" x14ac:dyDescent="0.25">
      <c r="B34" s="265"/>
      <c r="C34" s="393"/>
      <c r="D34" s="393"/>
      <c r="E34" s="393"/>
      <c r="F34" s="393"/>
      <c r="G34" s="394"/>
      <c r="I34" s="294"/>
    </row>
    <row r="35" spans="2:12" ht="18.75" x14ac:dyDescent="0.25">
      <c r="B35" s="239"/>
      <c r="C35" s="395"/>
      <c r="D35" s="395"/>
      <c r="E35" s="395"/>
      <c r="F35" s="395"/>
      <c r="G35" s="396"/>
      <c r="I35" s="294"/>
    </row>
    <row r="36" spans="2:12" ht="18.75" x14ac:dyDescent="0.25">
      <c r="B36" s="239"/>
      <c r="C36" s="395"/>
      <c r="D36" s="395"/>
      <c r="E36" s="395"/>
      <c r="F36" s="395"/>
      <c r="G36" s="396"/>
      <c r="I36" s="294"/>
    </row>
    <row r="37" spans="2:12" ht="18.75" x14ac:dyDescent="0.25">
      <c r="B37" s="239"/>
      <c r="C37" s="395"/>
      <c r="D37" s="395"/>
      <c r="E37" s="395"/>
      <c r="F37" s="395"/>
      <c r="G37" s="396"/>
      <c r="I37" s="294"/>
    </row>
    <row r="38" spans="2:12" ht="19.5" thickBot="1" x14ac:dyDescent="0.3">
      <c r="B38" s="397"/>
      <c r="C38" s="391"/>
      <c r="D38" s="391"/>
      <c r="E38" s="391"/>
      <c r="F38" s="391"/>
      <c r="G38" s="392"/>
      <c r="I38" s="294"/>
    </row>
    <row r="39" spans="2:12" ht="18.75" x14ac:dyDescent="0.25">
      <c r="B39" s="294"/>
      <c r="C39" s="294"/>
      <c r="D39" s="294"/>
      <c r="E39" s="294"/>
      <c r="F39" s="294"/>
      <c r="G39" s="294"/>
      <c r="I39" s="294"/>
    </row>
    <row r="40" spans="2:12" ht="21" customHeight="1" x14ac:dyDescent="0.25">
      <c r="B40" s="287" t="s">
        <v>61</v>
      </c>
      <c r="C40" s="293"/>
      <c r="D40" s="293"/>
      <c r="E40" s="293"/>
      <c r="F40" s="293"/>
      <c r="G40" s="293"/>
      <c r="H40" s="293"/>
      <c r="I40" s="293"/>
      <c r="J40" s="293"/>
      <c r="K40" s="293"/>
      <c r="L40" s="293"/>
    </row>
    <row r="41" spans="2:12" ht="21" customHeight="1" x14ac:dyDescent="0.25">
      <c r="B41" s="297"/>
      <c r="C41" s="293"/>
      <c r="D41" s="293"/>
      <c r="E41" s="293"/>
      <c r="F41" s="293"/>
      <c r="G41" s="293"/>
      <c r="H41" s="293"/>
      <c r="I41" s="293"/>
      <c r="J41" s="293"/>
      <c r="K41" s="293"/>
      <c r="L41" s="293"/>
    </row>
    <row r="42" spans="2:12" ht="23.25" x14ac:dyDescent="0.25">
      <c r="B42" s="298" t="s">
        <v>57</v>
      </c>
      <c r="C42" s="296"/>
      <c r="D42" s="296"/>
      <c r="E42" s="296"/>
      <c r="F42" s="296"/>
      <c r="G42" s="296"/>
      <c r="H42" s="296"/>
      <c r="I42" s="293"/>
      <c r="J42" s="293"/>
      <c r="K42" s="293"/>
      <c r="L42" s="293"/>
    </row>
    <row r="43" spans="2:12" ht="19.5" thickBot="1" x14ac:dyDescent="0.3">
      <c r="B43" s="290"/>
      <c r="C43" s="296"/>
      <c r="D43" s="296"/>
      <c r="E43" s="296"/>
      <c r="F43" s="296"/>
      <c r="G43" s="296"/>
      <c r="H43" s="296"/>
      <c r="I43" s="293"/>
      <c r="J43" s="293"/>
      <c r="K43" s="293"/>
      <c r="L43" s="293"/>
    </row>
    <row r="44" spans="2:12" ht="19.5" thickBot="1" x14ac:dyDescent="0.3">
      <c r="B44" s="473" t="s">
        <v>58</v>
      </c>
      <c r="C44" s="474"/>
      <c r="D44" s="474"/>
      <c r="E44" s="474"/>
      <c r="F44" s="474"/>
      <c r="G44" s="474"/>
      <c r="H44" s="474"/>
      <c r="I44" s="475"/>
      <c r="J44" s="293"/>
      <c r="K44" s="293"/>
      <c r="L44" s="293"/>
    </row>
    <row r="45" spans="2:12" ht="14.45" customHeight="1" x14ac:dyDescent="0.25">
      <c r="B45" s="266"/>
      <c r="C45" s="267"/>
      <c r="D45" s="267"/>
      <c r="E45" s="267"/>
      <c r="F45" s="267"/>
      <c r="G45" s="267"/>
      <c r="H45" s="267"/>
      <c r="I45" s="268"/>
      <c r="J45" s="293"/>
      <c r="K45" s="293"/>
      <c r="L45" s="293"/>
    </row>
    <row r="46" spans="2:12" ht="14.45" customHeight="1" x14ac:dyDescent="0.25">
      <c r="B46" s="269"/>
      <c r="C46" s="270"/>
      <c r="D46" s="270"/>
      <c r="E46" s="270"/>
      <c r="F46" s="270"/>
      <c r="G46" s="270"/>
      <c r="H46" s="270"/>
      <c r="I46" s="271"/>
      <c r="J46" s="293"/>
      <c r="K46" s="293"/>
      <c r="L46" s="293"/>
    </row>
    <row r="47" spans="2:12" ht="14.45" customHeight="1" x14ac:dyDescent="0.25">
      <c r="B47" s="269"/>
      <c r="C47" s="270"/>
      <c r="D47" s="270"/>
      <c r="E47" s="270"/>
      <c r="F47" s="270"/>
      <c r="G47" s="270"/>
      <c r="H47" s="270"/>
      <c r="I47" s="271"/>
      <c r="J47" s="293"/>
      <c r="K47" s="293"/>
      <c r="L47" s="293"/>
    </row>
    <row r="48" spans="2:12" ht="14.45" customHeight="1" x14ac:dyDescent="0.25">
      <c r="B48" s="269"/>
      <c r="C48" s="270"/>
      <c r="D48" s="270"/>
      <c r="E48" s="270"/>
      <c r="F48" s="270"/>
      <c r="G48" s="270"/>
      <c r="H48" s="270"/>
      <c r="I48" s="271"/>
      <c r="J48" s="293"/>
      <c r="K48" s="293"/>
      <c r="L48" s="293"/>
    </row>
    <row r="49" spans="2:12" ht="21" customHeight="1" thickBot="1" x14ac:dyDescent="0.3">
      <c r="B49" s="272"/>
      <c r="C49" s="273"/>
      <c r="D49" s="273"/>
      <c r="E49" s="273"/>
      <c r="F49" s="273"/>
      <c r="G49" s="273"/>
      <c r="H49" s="273"/>
      <c r="I49" s="274"/>
      <c r="J49" s="293"/>
      <c r="K49" s="293"/>
      <c r="L49" s="293"/>
    </row>
    <row r="50" spans="2:12" ht="21" x14ac:dyDescent="0.25">
      <c r="B50" s="297"/>
      <c r="C50" s="293"/>
      <c r="D50" s="293"/>
      <c r="E50" s="293"/>
      <c r="F50" s="293"/>
      <c r="G50" s="293"/>
      <c r="H50" s="293"/>
      <c r="I50" s="293"/>
      <c r="J50" s="293"/>
      <c r="K50" s="293"/>
      <c r="L50" s="293"/>
    </row>
    <row r="51" spans="2:12" ht="39.6" customHeight="1" x14ac:dyDescent="0.25">
      <c r="B51" s="298" t="s">
        <v>46</v>
      </c>
      <c r="C51" s="296"/>
      <c r="E51" s="294"/>
      <c r="F51" s="296"/>
      <c r="G51" s="296"/>
      <c r="H51" s="296"/>
      <c r="I51" s="296"/>
      <c r="J51" s="293"/>
      <c r="K51" s="293"/>
      <c r="L51" s="293"/>
    </row>
    <row r="52" spans="2:12" ht="19.5" thickBot="1" x14ac:dyDescent="0.3">
      <c r="B52" s="299"/>
      <c r="C52" s="296"/>
      <c r="D52" s="296"/>
      <c r="E52" s="296"/>
      <c r="F52" s="296"/>
      <c r="G52" s="296"/>
      <c r="H52" s="296"/>
      <c r="I52" s="296"/>
      <c r="J52" s="293"/>
      <c r="K52" s="293"/>
      <c r="L52" s="293"/>
    </row>
    <row r="53" spans="2:12" ht="37.5" x14ac:dyDescent="0.25">
      <c r="B53" s="296"/>
      <c r="C53" s="296"/>
      <c r="D53" s="245" t="s">
        <v>21</v>
      </c>
      <c r="E53" s="246" t="s">
        <v>22</v>
      </c>
      <c r="F53" s="247" t="s">
        <v>23</v>
      </c>
      <c r="G53" s="248" t="s">
        <v>24</v>
      </c>
      <c r="H53" s="300"/>
      <c r="I53" s="296"/>
      <c r="J53" s="293"/>
      <c r="K53" s="293"/>
      <c r="L53" s="293"/>
    </row>
    <row r="54" spans="2:12" ht="38.25" thickBot="1" x14ac:dyDescent="0.3">
      <c r="B54" s="296"/>
      <c r="C54" s="296"/>
      <c r="D54" s="249" t="s">
        <v>4</v>
      </c>
      <c r="E54" s="250" t="s">
        <v>3</v>
      </c>
      <c r="F54" s="251" t="s">
        <v>5</v>
      </c>
      <c r="G54" s="252" t="s">
        <v>6</v>
      </c>
      <c r="H54" s="300"/>
      <c r="I54" s="296"/>
      <c r="J54" s="293"/>
      <c r="K54" s="293"/>
      <c r="L54" s="293"/>
    </row>
    <row r="55" spans="2:12" ht="19.5" thickBot="1" x14ac:dyDescent="0.3">
      <c r="B55" s="296"/>
      <c r="C55" s="296"/>
      <c r="D55" s="296"/>
      <c r="E55" s="296"/>
      <c r="F55" s="296"/>
      <c r="G55" s="296"/>
      <c r="H55" s="296"/>
      <c r="I55" s="296"/>
      <c r="J55" s="293"/>
      <c r="K55" s="293"/>
      <c r="L55" s="293"/>
    </row>
    <row r="56" spans="2:12" ht="34.9" customHeight="1" x14ac:dyDescent="0.25">
      <c r="B56" s="194" t="s">
        <v>7</v>
      </c>
      <c r="C56" s="234" t="s">
        <v>56</v>
      </c>
      <c r="D56" s="219" t="s">
        <v>8</v>
      </c>
      <c r="E56" s="221" t="s">
        <v>2</v>
      </c>
      <c r="F56" s="223" t="s">
        <v>9</v>
      </c>
      <c r="G56" s="216" t="s">
        <v>10</v>
      </c>
      <c r="H56" s="216" t="s">
        <v>51</v>
      </c>
      <c r="I56" s="229" t="s">
        <v>11</v>
      </c>
      <c r="J56" s="293"/>
      <c r="K56" s="293"/>
      <c r="L56" s="293"/>
    </row>
    <row r="57" spans="2:12" ht="40.9" customHeight="1" x14ac:dyDescent="0.25">
      <c r="B57" s="181"/>
      <c r="C57" s="235">
        <f>SUM(C58:C59)</f>
        <v>7</v>
      </c>
      <c r="D57" s="220" t="s">
        <v>12</v>
      </c>
      <c r="E57" s="222" t="s">
        <v>13</v>
      </c>
      <c r="F57" s="224" t="s">
        <v>14</v>
      </c>
      <c r="G57" s="217" t="s">
        <v>15</v>
      </c>
      <c r="H57" s="217" t="s">
        <v>53</v>
      </c>
      <c r="I57" s="230"/>
      <c r="J57" s="293"/>
      <c r="K57" s="293"/>
      <c r="L57" s="293"/>
    </row>
    <row r="58" spans="2:12" ht="37.5" x14ac:dyDescent="0.25">
      <c r="B58" s="199" t="s">
        <v>142</v>
      </c>
      <c r="C58" s="200">
        <v>4</v>
      </c>
      <c r="D58" s="253">
        <v>3</v>
      </c>
      <c r="E58" s="253"/>
      <c r="F58" s="253"/>
      <c r="G58" s="253"/>
      <c r="H58" s="253"/>
      <c r="I58" s="231">
        <f>IF(COUNTBLANK(D58:H58)=4,SUM(D58:G58)*C58,"veuillez entrer une valeur")</f>
        <v>12</v>
      </c>
      <c r="J58" s="293"/>
      <c r="L58" s="293"/>
    </row>
    <row r="59" spans="2:12" ht="39" customHeight="1" thickBot="1" x14ac:dyDescent="0.3">
      <c r="B59" s="201" t="s">
        <v>16</v>
      </c>
      <c r="C59" s="202">
        <v>3</v>
      </c>
      <c r="D59" s="254">
        <v>3</v>
      </c>
      <c r="E59" s="254"/>
      <c r="F59" s="254"/>
      <c r="G59" s="254"/>
      <c r="H59" s="254"/>
      <c r="I59" s="232">
        <f>IF(COUNTBLANK(D59:H59)=4,SUM(D59:G59)*C59,"veuillez entrer une valeur")</f>
        <v>9</v>
      </c>
      <c r="J59" s="293"/>
      <c r="K59" s="293"/>
      <c r="L59" s="293"/>
    </row>
    <row r="60" spans="2:12" ht="19.5" thickBot="1" x14ac:dyDescent="0.3">
      <c r="B60" s="206" t="s">
        <v>50</v>
      </c>
      <c r="C60" s="180">
        <f>3*C57-IF(H58="x",3*C58,0)-IF(H59="x",3*C59,0)</f>
        <v>21</v>
      </c>
      <c r="D60" s="203"/>
      <c r="E60" s="203"/>
      <c r="F60" s="204"/>
      <c r="G60" s="205" t="s">
        <v>25</v>
      </c>
      <c r="H60" s="205"/>
      <c r="I60" s="228">
        <f>SUM(I58:I59)</f>
        <v>21</v>
      </c>
      <c r="J60" s="293"/>
      <c r="K60" s="293"/>
      <c r="L60" s="293"/>
    </row>
    <row r="61" spans="2:12" ht="15.75" thickBot="1" x14ac:dyDescent="0.3">
      <c r="B61" s="293"/>
      <c r="C61" s="293"/>
      <c r="D61" s="293"/>
      <c r="E61" s="293"/>
      <c r="F61" s="293"/>
      <c r="G61" s="293"/>
      <c r="H61" s="293"/>
      <c r="I61" s="293"/>
      <c r="J61" s="293"/>
      <c r="K61" s="293"/>
      <c r="L61" s="293"/>
    </row>
    <row r="62" spans="2:12" ht="37.5" x14ac:dyDescent="0.25">
      <c r="B62" s="194" t="s">
        <v>17</v>
      </c>
      <c r="C62" s="236" t="s">
        <v>56</v>
      </c>
      <c r="D62" s="190" t="s">
        <v>8</v>
      </c>
      <c r="E62" s="191" t="s">
        <v>2</v>
      </c>
      <c r="F62" s="192" t="s">
        <v>9</v>
      </c>
      <c r="G62" s="214" t="s">
        <v>10</v>
      </c>
      <c r="H62" s="216" t="s">
        <v>51</v>
      </c>
      <c r="I62" s="229" t="s">
        <v>11</v>
      </c>
      <c r="J62" s="293"/>
      <c r="K62" s="293"/>
      <c r="L62" s="293"/>
    </row>
    <row r="63" spans="2:12" ht="37.5" x14ac:dyDescent="0.25">
      <c r="B63" s="181"/>
      <c r="C63" s="237">
        <f>SUM(C64:C66)</f>
        <v>6</v>
      </c>
      <c r="D63" s="195" t="s">
        <v>12</v>
      </c>
      <c r="E63" s="196" t="s">
        <v>13</v>
      </c>
      <c r="F63" s="197" t="s">
        <v>14</v>
      </c>
      <c r="G63" s="215" t="s">
        <v>15</v>
      </c>
      <c r="H63" s="218" t="s">
        <v>54</v>
      </c>
      <c r="I63" s="233"/>
      <c r="J63" s="293"/>
      <c r="K63" s="293"/>
      <c r="L63" s="293"/>
    </row>
    <row r="64" spans="2:12" ht="18.75" x14ac:dyDescent="0.25">
      <c r="B64" s="199" t="s">
        <v>18</v>
      </c>
      <c r="C64" s="200">
        <v>3</v>
      </c>
      <c r="D64" s="255"/>
      <c r="E64" s="255">
        <v>2</v>
      </c>
      <c r="F64" s="255"/>
      <c r="G64" s="255"/>
      <c r="H64" s="256"/>
      <c r="I64" s="231">
        <f>IF(COUNTBLANK(D64:H64)=4,SUM(D64:G64)*C64,"veuillez entrer une valeur")</f>
        <v>6</v>
      </c>
      <c r="J64" s="293"/>
      <c r="K64" s="293"/>
      <c r="L64" s="293"/>
    </row>
    <row r="65" spans="2:12" ht="18.75" x14ac:dyDescent="0.25">
      <c r="B65" s="199" t="s">
        <v>42</v>
      </c>
      <c r="C65" s="200">
        <v>2</v>
      </c>
      <c r="D65" s="255"/>
      <c r="E65" s="255">
        <v>2</v>
      </c>
      <c r="F65" s="255"/>
      <c r="G65" s="255"/>
      <c r="H65" s="253"/>
      <c r="I65" s="231">
        <f>IF(COUNTBLANK(D65:H65)=4,SUM(D65:G65)*C65,"veuillez entrer une valeur")</f>
        <v>4</v>
      </c>
      <c r="J65" s="293"/>
      <c r="K65" s="293"/>
      <c r="L65" s="293"/>
    </row>
    <row r="66" spans="2:12" ht="38.25" thickBot="1" x14ac:dyDescent="0.3">
      <c r="B66" s="199" t="s">
        <v>19</v>
      </c>
      <c r="C66" s="200">
        <v>1</v>
      </c>
      <c r="D66" s="257"/>
      <c r="E66" s="257">
        <v>2</v>
      </c>
      <c r="F66" s="257"/>
      <c r="G66" s="257"/>
      <c r="H66" s="258"/>
      <c r="I66" s="232">
        <f>IF(COUNTBLANK(D66:H66)=4,SUM(D66:G66)*C66,"veuillez entrer une valeur")</f>
        <v>2</v>
      </c>
      <c r="J66" s="293"/>
      <c r="K66" s="293"/>
      <c r="L66" s="293"/>
    </row>
    <row r="67" spans="2:12" ht="19.5" thickBot="1" x14ac:dyDescent="0.3">
      <c r="B67" s="206" t="s">
        <v>50</v>
      </c>
      <c r="C67" s="180">
        <f>3*C63-IF(H64="x",3*C64,0)-IF(H65="x",3*C65,0)-IF(H66="x",3*C66,0)</f>
        <v>18</v>
      </c>
      <c r="D67" s="203"/>
      <c r="E67" s="203"/>
      <c r="F67" s="207"/>
      <c r="G67" s="208" t="s">
        <v>25</v>
      </c>
      <c r="H67" s="205"/>
      <c r="I67" s="228">
        <f>SUM(I64:I66)</f>
        <v>12</v>
      </c>
      <c r="J67" s="293"/>
      <c r="K67" s="293"/>
      <c r="L67" s="293"/>
    </row>
    <row r="68" spans="2:12" ht="18.600000000000001" customHeight="1" thickBot="1" x14ac:dyDescent="0.3">
      <c r="B68" s="296"/>
      <c r="C68" s="296"/>
      <c r="D68" s="296"/>
      <c r="E68" s="296"/>
      <c r="F68" s="296"/>
      <c r="G68" s="296"/>
      <c r="H68" s="296"/>
      <c r="I68" s="296"/>
      <c r="J68" s="293"/>
      <c r="K68" s="293"/>
      <c r="L68" s="293"/>
    </row>
    <row r="69" spans="2:12" ht="29.45" customHeight="1" x14ac:dyDescent="0.25">
      <c r="B69" s="194" t="s">
        <v>20</v>
      </c>
      <c r="C69" s="236" t="s">
        <v>56</v>
      </c>
      <c r="D69" s="190" t="s">
        <v>8</v>
      </c>
      <c r="E69" s="191" t="s">
        <v>2</v>
      </c>
      <c r="F69" s="192" t="s">
        <v>9</v>
      </c>
      <c r="G69" s="193" t="s">
        <v>10</v>
      </c>
      <c r="H69" s="216" t="s">
        <v>51</v>
      </c>
      <c r="I69" s="229" t="s">
        <v>11</v>
      </c>
      <c r="J69" s="293"/>
      <c r="K69" s="293"/>
      <c r="L69" s="293"/>
    </row>
    <row r="70" spans="2:12" ht="37.5" x14ac:dyDescent="0.25">
      <c r="B70" s="181"/>
      <c r="C70" s="237">
        <f>SUM(C71:C73)</f>
        <v>4</v>
      </c>
      <c r="D70" s="195" t="s">
        <v>12</v>
      </c>
      <c r="E70" s="196" t="s">
        <v>13</v>
      </c>
      <c r="F70" s="197" t="s">
        <v>14</v>
      </c>
      <c r="G70" s="198" t="s">
        <v>15</v>
      </c>
      <c r="H70" s="218" t="s">
        <v>55</v>
      </c>
      <c r="I70" s="233"/>
      <c r="J70" s="293"/>
      <c r="K70" s="293"/>
      <c r="L70" s="293"/>
    </row>
    <row r="71" spans="2:12" ht="56.25" x14ac:dyDescent="0.25">
      <c r="B71" s="199" t="s">
        <v>143</v>
      </c>
      <c r="C71" s="200">
        <v>2</v>
      </c>
      <c r="D71" s="255"/>
      <c r="E71" s="255">
        <v>2</v>
      </c>
      <c r="F71" s="255"/>
      <c r="G71" s="255"/>
      <c r="H71" s="256"/>
      <c r="I71" s="231">
        <f>IF(COUNTBLANK(D71:H71)=4,SUM(D71:G71)*C71,"veuillez entrer une valeur")</f>
        <v>4</v>
      </c>
      <c r="J71" s="293"/>
      <c r="K71" s="293"/>
      <c r="L71" s="293"/>
    </row>
    <row r="72" spans="2:12" ht="75" x14ac:dyDescent="0.25">
      <c r="B72" s="199" t="s">
        <v>144</v>
      </c>
      <c r="C72" s="200">
        <v>1</v>
      </c>
      <c r="D72" s="255"/>
      <c r="E72" s="255">
        <v>2</v>
      </c>
      <c r="F72" s="255"/>
      <c r="G72" s="255"/>
      <c r="H72" s="253"/>
      <c r="I72" s="231">
        <f>IF(COUNTBLANK(D72:H72)=4,SUM(D72:G72)*C72,"veuillez entrer une valeur")</f>
        <v>2</v>
      </c>
      <c r="J72" s="293"/>
      <c r="K72" s="293"/>
      <c r="L72" s="293"/>
    </row>
    <row r="73" spans="2:12" ht="94.5" thickBot="1" x14ac:dyDescent="0.3">
      <c r="B73" s="199" t="s">
        <v>145</v>
      </c>
      <c r="C73" s="200">
        <v>1</v>
      </c>
      <c r="D73" s="257"/>
      <c r="E73" s="257">
        <v>2</v>
      </c>
      <c r="F73" s="257"/>
      <c r="G73" s="257"/>
      <c r="H73" s="258"/>
      <c r="I73" s="232">
        <f>IF(COUNTBLANK(D73:H73)=4,SUM(D73:G73)*C73,"veuillez entrer une valeur")</f>
        <v>2</v>
      </c>
      <c r="J73" s="293"/>
      <c r="K73" s="293"/>
      <c r="L73" s="293"/>
    </row>
    <row r="74" spans="2:12" ht="19.5" thickBot="1" x14ac:dyDescent="0.3">
      <c r="B74" s="206" t="s">
        <v>50</v>
      </c>
      <c r="C74" s="180">
        <f>3*C70-IF(H71="x",3*C71,0)-IF(H72="x",3*C72,0)-IF(H73="x",3*C73,0)</f>
        <v>12</v>
      </c>
      <c r="D74" s="203"/>
      <c r="E74" s="203"/>
      <c r="F74" s="207"/>
      <c r="G74" s="208" t="s">
        <v>25</v>
      </c>
      <c r="H74" s="205"/>
      <c r="I74" s="228">
        <f>SUM(I71:I73)</f>
        <v>8</v>
      </c>
      <c r="J74" s="293"/>
      <c r="K74" s="293"/>
      <c r="L74" s="293"/>
    </row>
    <row r="75" spans="2:12" ht="19.5" thickBot="1" x14ac:dyDescent="0.3">
      <c r="B75" s="296"/>
      <c r="C75" s="296"/>
      <c r="D75" s="296"/>
      <c r="E75" s="296"/>
      <c r="F75" s="296"/>
      <c r="G75" s="296"/>
      <c r="H75" s="296"/>
      <c r="I75" s="296"/>
      <c r="J75" s="293"/>
      <c r="K75" s="293"/>
      <c r="L75" s="293"/>
    </row>
    <row r="76" spans="2:12" ht="39" customHeight="1" x14ac:dyDescent="0.25">
      <c r="B76" s="225" t="s">
        <v>52</v>
      </c>
      <c r="C76" s="243">
        <f>SUM(C60+C67+C74)</f>
        <v>51</v>
      </c>
      <c r="D76" s="226">
        <f>SUM(I74+I67+I60)</f>
        <v>41</v>
      </c>
      <c r="E76" s="296"/>
      <c r="F76" s="296"/>
      <c r="G76" s="296"/>
      <c r="H76" s="296"/>
      <c r="I76" s="296"/>
      <c r="J76" s="293"/>
      <c r="K76" s="293"/>
      <c r="L76" s="293"/>
    </row>
    <row r="77" spans="2:12" ht="19.5" thickBot="1" x14ac:dyDescent="0.3">
      <c r="B77" s="476" t="s">
        <v>60</v>
      </c>
      <c r="C77" s="477"/>
      <c r="D77" s="227">
        <f>(D76/C76)*20</f>
        <v>16.078431372549019</v>
      </c>
      <c r="E77" s="296"/>
      <c r="F77" s="296"/>
      <c r="G77" s="296"/>
      <c r="H77" s="296"/>
      <c r="I77" s="296"/>
      <c r="J77" s="293"/>
      <c r="K77" s="293"/>
      <c r="L77" s="293"/>
    </row>
    <row r="78" spans="2:12" ht="18.75" x14ac:dyDescent="0.25">
      <c r="B78" s="294"/>
      <c r="C78" s="300"/>
      <c r="D78" s="296"/>
      <c r="E78" s="296"/>
      <c r="F78" s="296"/>
      <c r="G78" s="296"/>
      <c r="H78" s="296"/>
      <c r="I78" s="296"/>
      <c r="J78" s="293"/>
      <c r="K78" s="293"/>
      <c r="L78" s="293"/>
    </row>
    <row r="80" spans="2:12" ht="26.25" x14ac:dyDescent="0.25">
      <c r="B80" s="287" t="s">
        <v>63</v>
      </c>
      <c r="C80" s="293"/>
      <c r="D80" s="293"/>
      <c r="E80" s="293"/>
      <c r="F80" s="293"/>
      <c r="G80" s="293"/>
      <c r="H80" s="293"/>
      <c r="I80" s="293"/>
      <c r="J80" s="293"/>
      <c r="K80" s="293"/>
      <c r="L80" s="293"/>
    </row>
    <row r="81" spans="2:17" ht="15.75" thickBot="1" x14ac:dyDescent="0.3">
      <c r="B81" s="293"/>
      <c r="C81" s="293"/>
      <c r="D81" s="293"/>
      <c r="E81" s="293"/>
      <c r="F81" s="293"/>
      <c r="G81" s="293"/>
      <c r="H81" s="293"/>
      <c r="I81" s="293"/>
      <c r="J81" s="293"/>
      <c r="K81" s="293"/>
      <c r="L81" s="293"/>
    </row>
    <row r="82" spans="2:17" ht="43.15" customHeight="1" thickBot="1" x14ac:dyDescent="0.3">
      <c r="B82" s="301"/>
      <c r="C82" s="464" t="s">
        <v>65</v>
      </c>
      <c r="D82" s="465"/>
      <c r="E82" s="466"/>
      <c r="F82" s="464" t="s">
        <v>67</v>
      </c>
      <c r="G82" s="465"/>
      <c r="H82" s="466"/>
      <c r="I82" s="464" t="s">
        <v>68</v>
      </c>
      <c r="J82" s="465"/>
      <c r="K82" s="466"/>
      <c r="L82" s="464" t="s">
        <v>69</v>
      </c>
      <c r="M82" s="465"/>
      <c r="N82" s="466"/>
      <c r="O82" s="464" t="s">
        <v>70</v>
      </c>
      <c r="P82" s="465"/>
      <c r="Q82" s="466"/>
    </row>
    <row r="83" spans="2:17" ht="43.15" customHeight="1" x14ac:dyDescent="0.25">
      <c r="B83" s="240" t="s">
        <v>64</v>
      </c>
      <c r="C83" s="467">
        <v>44407</v>
      </c>
      <c r="D83" s="510"/>
      <c r="E83" s="511"/>
      <c r="F83" s="470">
        <f>DATE(YEAR(C84)+1,MONTH(C84),DAY(C84))</f>
        <v>44772</v>
      </c>
      <c r="G83" s="471"/>
      <c r="H83" s="472"/>
      <c r="I83" s="470">
        <f>DATE(YEAR(C84)+2,MONTH(C84),DAY(C84))</f>
        <v>45137</v>
      </c>
      <c r="J83" s="471"/>
      <c r="K83" s="472"/>
      <c r="L83" s="470">
        <f>DATE(YEAR(C84)+3,MONTH(C84),DAY(C84))</f>
        <v>45503</v>
      </c>
      <c r="M83" s="471"/>
      <c r="N83" s="472"/>
      <c r="O83" s="470">
        <f>DATE(YEAR(C84)+4,MONTH(C84),DAY(C84))</f>
        <v>45868</v>
      </c>
      <c r="P83" s="471"/>
      <c r="Q83" s="472"/>
    </row>
    <row r="84" spans="2:17" ht="18.75" x14ac:dyDescent="0.25">
      <c r="B84" s="242" t="s">
        <v>26</v>
      </c>
      <c r="C84" s="454">
        <v>44407</v>
      </c>
      <c r="D84" s="452"/>
      <c r="E84" s="453"/>
      <c r="F84" s="454">
        <v>44767</v>
      </c>
      <c r="G84" s="452"/>
      <c r="H84" s="453"/>
      <c r="I84" s="454"/>
      <c r="J84" s="452"/>
      <c r="K84" s="453"/>
      <c r="L84" s="454"/>
      <c r="M84" s="452"/>
      <c r="N84" s="453"/>
      <c r="O84" s="451"/>
      <c r="P84" s="452"/>
      <c r="Q84" s="453"/>
    </row>
    <row r="85" spans="2:17" ht="18.75" x14ac:dyDescent="0.25">
      <c r="B85" s="241" t="s">
        <v>27</v>
      </c>
      <c r="C85" s="458">
        <v>14.9</v>
      </c>
      <c r="D85" s="459"/>
      <c r="E85" s="460"/>
      <c r="F85" s="461">
        <f>D77</f>
        <v>16.078431372549019</v>
      </c>
      <c r="G85" s="462"/>
      <c r="H85" s="463"/>
      <c r="I85" s="451"/>
      <c r="J85" s="452"/>
      <c r="K85" s="453"/>
      <c r="L85" s="451"/>
      <c r="M85" s="452"/>
      <c r="N85" s="453"/>
      <c r="O85" s="451"/>
      <c r="P85" s="452"/>
      <c r="Q85" s="453"/>
    </row>
    <row r="86" spans="2:17" ht="78" customHeight="1" x14ac:dyDescent="0.25">
      <c r="B86" s="242" t="s">
        <v>43</v>
      </c>
      <c r="C86" s="451"/>
      <c r="D86" s="452"/>
      <c r="E86" s="453"/>
      <c r="F86" s="451"/>
      <c r="G86" s="452"/>
      <c r="H86" s="453"/>
      <c r="I86" s="451"/>
      <c r="J86" s="452"/>
      <c r="K86" s="453"/>
      <c r="L86" s="451"/>
      <c r="M86" s="452"/>
      <c r="N86" s="453"/>
      <c r="O86" s="451"/>
      <c r="P86" s="452"/>
      <c r="Q86" s="453"/>
    </row>
    <row r="87" spans="2:17" ht="21" customHeight="1" x14ac:dyDescent="0.25">
      <c r="B87" s="304"/>
      <c r="C87" s="293"/>
      <c r="D87" s="293"/>
      <c r="E87" s="293"/>
      <c r="F87" s="293"/>
      <c r="G87" s="293"/>
      <c r="H87" s="293"/>
      <c r="I87" s="293"/>
      <c r="J87" s="293"/>
      <c r="K87" s="293"/>
      <c r="L87" s="293"/>
    </row>
  </sheetData>
  <mergeCells count="57">
    <mergeCell ref="C86:E86"/>
    <mergeCell ref="F86:H86"/>
    <mergeCell ref="I86:K86"/>
    <mergeCell ref="L86:N86"/>
    <mergeCell ref="O86:Q86"/>
    <mergeCell ref="C84:E84"/>
    <mergeCell ref="F84:H84"/>
    <mergeCell ref="I84:K84"/>
    <mergeCell ref="L84:N84"/>
    <mergeCell ref="O84:Q84"/>
    <mergeCell ref="C85:E85"/>
    <mergeCell ref="F85:H85"/>
    <mergeCell ref="I85:K85"/>
    <mergeCell ref="L85:N85"/>
    <mergeCell ref="O85:Q85"/>
    <mergeCell ref="O82:Q82"/>
    <mergeCell ref="C83:E83"/>
    <mergeCell ref="F83:H83"/>
    <mergeCell ref="I83:K83"/>
    <mergeCell ref="L83:N83"/>
    <mergeCell ref="O83:Q83"/>
    <mergeCell ref="L82:N82"/>
    <mergeCell ref="B44:I44"/>
    <mergeCell ref="B77:C77"/>
    <mergeCell ref="C82:E82"/>
    <mergeCell ref="F82:H82"/>
    <mergeCell ref="I82:K82"/>
    <mergeCell ref="B29:D29"/>
    <mergeCell ref="E29:G29"/>
    <mergeCell ref="B30:D30"/>
    <mergeCell ref="E30:G30"/>
    <mergeCell ref="B31:D31"/>
    <mergeCell ref="E31:G31"/>
    <mergeCell ref="B26:D26"/>
    <mergeCell ref="E26:G26"/>
    <mergeCell ref="B27:D27"/>
    <mergeCell ref="E27:G27"/>
    <mergeCell ref="B28:D28"/>
    <mergeCell ref="E28:G28"/>
    <mergeCell ref="C19:E19"/>
    <mergeCell ref="G19:I19"/>
    <mergeCell ref="C20:E20"/>
    <mergeCell ref="G20:I20"/>
    <mergeCell ref="C21:E21"/>
    <mergeCell ref="G21:I21"/>
    <mergeCell ref="E13:F13"/>
    <mergeCell ref="H13:I13"/>
    <mergeCell ref="C14:I14"/>
    <mergeCell ref="C15:I15"/>
    <mergeCell ref="C18:E18"/>
    <mergeCell ref="G18:I18"/>
    <mergeCell ref="C4:I4"/>
    <mergeCell ref="C6:E6"/>
    <mergeCell ref="G6:I6"/>
    <mergeCell ref="B9:C9"/>
    <mergeCell ref="F9:I10"/>
    <mergeCell ref="B10:C10"/>
  </mergeCells>
  <conditionalFormatting sqref="I58:I59 I64:I66 I71:I73">
    <cfRule type="cellIs" dxfId="37" priority="5" operator="equal">
      <formula>"veuillez entrer une valeur"</formula>
    </cfRule>
  </conditionalFormatting>
  <conditionalFormatting sqref="C84:E84">
    <cfRule type="cellIs" dxfId="36" priority="2" operator="equal">
      <formula>"veuillez saisir ici une date"</formula>
    </cfRule>
  </conditionalFormatting>
  <conditionalFormatting sqref="G6:I6">
    <cfRule type="cellIs" dxfId="35" priority="1" operator="equal">
      <formula>"Veuillez saisir ici une date"</formula>
    </cfRule>
  </conditionalFormatting>
  <dataValidations count="1">
    <dataValidation type="list" allowBlank="1" showInputMessage="1" showErrorMessage="1" sqref="C7:E7">
      <formula1>"Fournisseur,Prestataire de Service"</formula1>
    </dataValidation>
  </dataValidations>
  <hyperlinks>
    <hyperlink ref="C15" r:id="rId1"/>
  </hyperlinks>
  <pageMargins left="0.7" right="0.7" top="0.75" bottom="0.75" header="0.3" footer="0.3"/>
  <pageSetup paperSize="9" scale="50" orientation="portrait"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87"/>
  <sheetViews>
    <sheetView topLeftCell="A73" zoomScale="60" zoomScaleNormal="60" zoomScalePageLayoutView="27" workbookViewId="0">
      <selection activeCell="C21" sqref="C21:E21"/>
    </sheetView>
  </sheetViews>
  <sheetFormatPr baseColWidth="10" defaultColWidth="11.42578125" defaultRowHeight="15" x14ac:dyDescent="0.25"/>
  <cols>
    <col min="1" max="1" width="6.28515625" style="286" customWidth="1"/>
    <col min="2" max="2" width="25.85546875" style="286" customWidth="1"/>
    <col min="3" max="3" width="17.5703125" style="286" customWidth="1"/>
    <col min="4" max="4" width="20.42578125" style="286" customWidth="1"/>
    <col min="5" max="5" width="17.7109375" style="286" customWidth="1"/>
    <col min="6" max="6" width="20.7109375" style="286" customWidth="1"/>
    <col min="7" max="8" width="18" style="286" customWidth="1"/>
    <col min="9" max="9" width="16.85546875" style="286" customWidth="1"/>
    <col min="10" max="10" width="17.42578125" style="286" customWidth="1"/>
    <col min="11" max="11" width="17.7109375" style="286" customWidth="1"/>
    <col min="12" max="12" width="17" style="286" customWidth="1"/>
    <col min="13" max="13" width="11.42578125" style="286"/>
    <col min="14" max="14" width="13.7109375" style="286" customWidth="1"/>
    <col min="15" max="15" width="15.85546875" style="286" customWidth="1"/>
    <col min="16" max="16" width="14.7109375" style="286" customWidth="1"/>
    <col min="17" max="17" width="16.7109375" style="286" customWidth="1"/>
    <col min="18" max="16384" width="11.42578125" style="286"/>
  </cols>
  <sheetData>
    <row r="2" spans="2:10" ht="24" customHeight="1" x14ac:dyDescent="0.25">
      <c r="B2" s="287" t="s">
        <v>37</v>
      </c>
      <c r="C2" s="288"/>
      <c r="D2" s="288"/>
      <c r="E2" s="288"/>
    </row>
    <row r="3" spans="2:10" ht="15.75" thickBot="1" x14ac:dyDescent="0.3">
      <c r="B3" s="289"/>
      <c r="C3" s="288"/>
      <c r="D3" s="288"/>
      <c r="E3" s="288"/>
    </row>
    <row r="4" spans="2:10" ht="31.9" customHeight="1" thickBot="1" x14ac:dyDescent="0.3">
      <c r="B4" s="244" t="s">
        <v>1</v>
      </c>
      <c r="C4" s="495" t="s">
        <v>362</v>
      </c>
      <c r="D4" s="496"/>
      <c r="E4" s="496"/>
      <c r="F4" s="496"/>
      <c r="G4" s="496"/>
      <c r="H4" s="496"/>
      <c r="I4" s="497"/>
      <c r="J4" s="270"/>
    </row>
    <row r="5" spans="2:10" ht="15.75" thickBot="1" x14ac:dyDescent="0.3"/>
    <row r="6" spans="2:10" ht="52.15" customHeight="1" thickBot="1" x14ac:dyDescent="0.3">
      <c r="B6" s="244" t="s">
        <v>66</v>
      </c>
      <c r="C6" s="498">
        <v>44337</v>
      </c>
      <c r="D6" s="499"/>
      <c r="E6" s="500"/>
      <c r="F6" s="285" t="s">
        <v>71</v>
      </c>
      <c r="G6" s="498">
        <v>44337</v>
      </c>
      <c r="H6" s="499"/>
      <c r="I6" s="500"/>
    </row>
    <row r="7" spans="2:10" ht="19.5" thickBot="1" x14ac:dyDescent="0.3">
      <c r="B7" s="290"/>
      <c r="C7" s="290"/>
      <c r="D7" s="290"/>
      <c r="E7" s="290"/>
      <c r="J7" s="288"/>
    </row>
    <row r="8" spans="2:10" ht="28.15" customHeight="1" thickBot="1" x14ac:dyDescent="0.3">
      <c r="B8" s="184" t="s">
        <v>28</v>
      </c>
      <c r="C8" s="185"/>
      <c r="D8" s="186"/>
      <c r="F8" s="184" t="s">
        <v>0</v>
      </c>
      <c r="G8" s="185"/>
      <c r="H8" s="185"/>
      <c r="I8" s="186"/>
      <c r="J8" s="302"/>
    </row>
    <row r="9" spans="2:10" ht="18.75" x14ac:dyDescent="0.25">
      <c r="B9" s="501" t="s">
        <v>29</v>
      </c>
      <c r="C9" s="502"/>
      <c r="D9" s="182" t="s">
        <v>78</v>
      </c>
      <c r="E9" s="291"/>
      <c r="F9" s="503" t="s">
        <v>381</v>
      </c>
      <c r="G9" s="493"/>
      <c r="H9" s="493"/>
      <c r="I9" s="494"/>
      <c r="J9" s="303"/>
    </row>
    <row r="10" spans="2:10" ht="19.5" thickBot="1" x14ac:dyDescent="0.3">
      <c r="B10" s="505" t="s">
        <v>30</v>
      </c>
      <c r="C10" s="506"/>
      <c r="D10" s="259"/>
      <c r="E10" s="291"/>
      <c r="F10" s="504"/>
      <c r="G10" s="486"/>
      <c r="H10" s="486"/>
      <c r="I10" s="487"/>
      <c r="J10" s="303"/>
    </row>
    <row r="11" spans="2:10" ht="15.75" thickBot="1" x14ac:dyDescent="0.3">
      <c r="B11" s="288"/>
      <c r="C11" s="288"/>
      <c r="D11" s="288"/>
      <c r="E11" s="288"/>
      <c r="F11" s="288"/>
      <c r="J11" s="288"/>
    </row>
    <row r="12" spans="2:10" ht="24.6" customHeight="1" thickBot="1" x14ac:dyDescent="0.3">
      <c r="B12" s="184" t="s">
        <v>44</v>
      </c>
      <c r="C12" s="185"/>
      <c r="D12" s="185"/>
      <c r="E12" s="185"/>
      <c r="F12" s="185"/>
      <c r="G12" s="185"/>
      <c r="H12" s="185"/>
      <c r="I12" s="186"/>
      <c r="J12" s="302"/>
    </row>
    <row r="13" spans="2:10" ht="18.75" x14ac:dyDescent="0.25">
      <c r="B13" s="421" t="s">
        <v>31</v>
      </c>
      <c r="C13" s="183"/>
      <c r="D13" s="422" t="s">
        <v>32</v>
      </c>
      <c r="E13" s="560">
        <v>6640561</v>
      </c>
      <c r="F13" s="568"/>
      <c r="G13" s="422" t="s">
        <v>33</v>
      </c>
      <c r="H13" s="488"/>
      <c r="I13" s="472"/>
      <c r="J13" s="270"/>
    </row>
    <row r="14" spans="2:10" ht="18.75" x14ac:dyDescent="0.25">
      <c r="B14" s="187" t="s">
        <v>34</v>
      </c>
      <c r="C14" s="490" t="s">
        <v>380</v>
      </c>
      <c r="D14" s="452"/>
      <c r="E14" s="452"/>
      <c r="F14" s="452"/>
      <c r="G14" s="452"/>
      <c r="H14" s="452"/>
      <c r="I14" s="453"/>
      <c r="J14" s="270"/>
    </row>
    <row r="15" spans="2:10" ht="19.5" thickBot="1" x14ac:dyDescent="0.3">
      <c r="B15" s="428" t="s">
        <v>35</v>
      </c>
      <c r="C15" s="491"/>
      <c r="D15" s="479"/>
      <c r="E15" s="479"/>
      <c r="F15" s="479"/>
      <c r="G15" s="479"/>
      <c r="H15" s="479"/>
      <c r="I15" s="480"/>
      <c r="J15" s="270"/>
    </row>
    <row r="16" spans="2:10" ht="19.5" thickBot="1" x14ac:dyDescent="0.3">
      <c r="B16" s="292"/>
      <c r="C16" s="290"/>
      <c r="D16" s="290"/>
      <c r="E16" s="290"/>
      <c r="F16" s="290"/>
      <c r="G16" s="290"/>
      <c r="H16" s="290"/>
      <c r="I16" s="290"/>
      <c r="J16" s="288"/>
    </row>
    <row r="17" spans="2:12" ht="24" customHeight="1" thickBot="1" x14ac:dyDescent="0.3">
      <c r="B17" s="262" t="s">
        <v>89</v>
      </c>
      <c r="C17" s="263"/>
      <c r="D17" s="263"/>
      <c r="E17" s="147"/>
      <c r="F17" s="184" t="s">
        <v>36</v>
      </c>
      <c r="G17" s="185"/>
      <c r="H17" s="185"/>
      <c r="I17" s="186"/>
      <c r="J17" s="302"/>
    </row>
    <row r="18" spans="2:12" ht="18.75" x14ac:dyDescent="0.25">
      <c r="B18" s="188" t="s">
        <v>38</v>
      </c>
      <c r="C18" s="492" t="s">
        <v>377</v>
      </c>
      <c r="D18" s="493"/>
      <c r="E18" s="494"/>
      <c r="F18" s="260" t="s">
        <v>38</v>
      </c>
      <c r="G18" s="492"/>
      <c r="H18" s="493"/>
      <c r="I18" s="494"/>
      <c r="J18" s="288"/>
    </row>
    <row r="19" spans="2:12" ht="18.75" x14ac:dyDescent="0.25">
      <c r="B19" s="189" t="s">
        <v>41</v>
      </c>
      <c r="C19" s="481" t="s">
        <v>367</v>
      </c>
      <c r="D19" s="482"/>
      <c r="E19" s="483"/>
      <c r="F19" s="260" t="s">
        <v>41</v>
      </c>
      <c r="G19" s="481"/>
      <c r="H19" s="482"/>
      <c r="I19" s="483"/>
      <c r="J19" s="288"/>
    </row>
    <row r="20" spans="2:12" ht="18.75" x14ac:dyDescent="0.25">
      <c r="B20" s="189" t="s">
        <v>39</v>
      </c>
      <c r="C20" s="484" t="s">
        <v>378</v>
      </c>
      <c r="D20" s="534"/>
      <c r="E20" s="535"/>
      <c r="F20" s="260" t="s">
        <v>39</v>
      </c>
      <c r="G20" s="481"/>
      <c r="H20" s="482"/>
      <c r="I20" s="483"/>
      <c r="J20" s="288"/>
    </row>
    <row r="21" spans="2:12" ht="19.5" thickBot="1" x14ac:dyDescent="0.3">
      <c r="B21" s="305" t="s">
        <v>40</v>
      </c>
      <c r="C21" s="485" t="s">
        <v>379</v>
      </c>
      <c r="D21" s="536"/>
      <c r="E21" s="537"/>
      <c r="F21" s="261" t="s">
        <v>40</v>
      </c>
      <c r="G21" s="485"/>
      <c r="H21" s="486"/>
      <c r="I21" s="487"/>
      <c r="J21" s="288"/>
    </row>
    <row r="22" spans="2:12" x14ac:dyDescent="0.25">
      <c r="B22" s="293"/>
      <c r="C22" s="293"/>
      <c r="D22" s="293"/>
      <c r="E22" s="293"/>
      <c r="F22" s="293"/>
      <c r="G22" s="293"/>
      <c r="H22" s="293"/>
      <c r="I22" s="293"/>
      <c r="J22" s="293"/>
      <c r="K22" s="293"/>
      <c r="L22" s="293"/>
    </row>
    <row r="23" spans="2:12" ht="26.25" x14ac:dyDescent="0.25">
      <c r="B23" s="287" t="s">
        <v>62</v>
      </c>
      <c r="C23" s="293"/>
      <c r="D23" s="293"/>
      <c r="E23" s="293"/>
      <c r="F23" s="293"/>
      <c r="G23" s="293"/>
      <c r="I23" s="293"/>
      <c r="J23" s="293"/>
      <c r="K23" s="293"/>
      <c r="L23" s="293"/>
    </row>
    <row r="24" spans="2:12" ht="15.75" thickBot="1" x14ac:dyDescent="0.3"/>
    <row r="25" spans="2:12" ht="18.75" x14ac:dyDescent="0.25">
      <c r="B25" s="209" t="s">
        <v>48</v>
      </c>
      <c r="C25" s="210"/>
      <c r="D25" s="211"/>
      <c r="E25" s="238" t="s">
        <v>47</v>
      </c>
      <c r="F25" s="210"/>
      <c r="G25" s="211"/>
      <c r="I25" s="294"/>
    </row>
    <row r="26" spans="2:12" ht="18.75" x14ac:dyDescent="0.25">
      <c r="B26" s="451"/>
      <c r="C26" s="452"/>
      <c r="D26" s="453"/>
      <c r="E26" s="451"/>
      <c r="F26" s="452"/>
      <c r="G26" s="453"/>
      <c r="I26" s="294"/>
    </row>
    <row r="27" spans="2:12" ht="18.75" x14ac:dyDescent="0.25">
      <c r="B27" s="451"/>
      <c r="C27" s="452"/>
      <c r="D27" s="453"/>
      <c r="E27" s="451"/>
      <c r="F27" s="452"/>
      <c r="G27" s="453"/>
      <c r="I27" s="295"/>
    </row>
    <row r="28" spans="2:12" ht="18.75" x14ac:dyDescent="0.25">
      <c r="B28" s="451"/>
      <c r="C28" s="452"/>
      <c r="D28" s="453"/>
      <c r="E28" s="451"/>
      <c r="F28" s="452"/>
      <c r="G28" s="453"/>
      <c r="I28" s="294"/>
    </row>
    <row r="29" spans="2:12" ht="18.75" x14ac:dyDescent="0.25">
      <c r="B29" s="451"/>
      <c r="C29" s="452"/>
      <c r="D29" s="453"/>
      <c r="E29" s="451"/>
      <c r="F29" s="452"/>
      <c r="G29" s="453"/>
      <c r="I29" s="294"/>
    </row>
    <row r="30" spans="2:12" ht="18.75" x14ac:dyDescent="0.25">
      <c r="B30" s="451"/>
      <c r="C30" s="452"/>
      <c r="D30" s="453"/>
      <c r="E30" s="451"/>
      <c r="F30" s="452"/>
      <c r="G30" s="453"/>
      <c r="I30" s="294"/>
    </row>
    <row r="31" spans="2:12" ht="19.5" thickBot="1" x14ac:dyDescent="0.3">
      <c r="B31" s="478"/>
      <c r="C31" s="479"/>
      <c r="D31" s="480"/>
      <c r="E31" s="478"/>
      <c r="F31" s="479"/>
      <c r="G31" s="480"/>
      <c r="I31" s="294"/>
    </row>
    <row r="32" spans="2:12" ht="19.5" thickBot="1" x14ac:dyDescent="0.3">
      <c r="B32" s="294"/>
      <c r="C32" s="294"/>
      <c r="D32" s="294"/>
      <c r="E32" s="294"/>
      <c r="F32" s="294"/>
      <c r="G32" s="294"/>
      <c r="I32" s="294"/>
    </row>
    <row r="33" spans="2:12" ht="19.5" thickBot="1" x14ac:dyDescent="0.3">
      <c r="B33" s="184" t="s">
        <v>49</v>
      </c>
      <c r="C33" s="212"/>
      <c r="D33" s="212"/>
      <c r="E33" s="212"/>
      <c r="F33" s="212"/>
      <c r="G33" s="213"/>
      <c r="I33" s="294"/>
    </row>
    <row r="34" spans="2:12" ht="18.75" x14ac:dyDescent="0.25">
      <c r="B34" s="265"/>
      <c r="C34" s="423"/>
      <c r="D34" s="423"/>
      <c r="E34" s="423"/>
      <c r="F34" s="423"/>
      <c r="G34" s="424"/>
      <c r="I34" s="294"/>
    </row>
    <row r="35" spans="2:12" ht="18.75" x14ac:dyDescent="0.25">
      <c r="B35" s="239"/>
      <c r="C35" s="429"/>
      <c r="D35" s="429"/>
      <c r="E35" s="429"/>
      <c r="F35" s="429"/>
      <c r="G35" s="430"/>
      <c r="I35" s="294"/>
    </row>
    <row r="36" spans="2:12" ht="18.75" x14ac:dyDescent="0.25">
      <c r="B36" s="239"/>
      <c r="C36" s="429"/>
      <c r="D36" s="429"/>
      <c r="E36" s="429"/>
      <c r="F36" s="429"/>
      <c r="G36" s="430"/>
      <c r="I36" s="294"/>
    </row>
    <row r="37" spans="2:12" ht="18.75" x14ac:dyDescent="0.25">
      <c r="B37" s="239"/>
      <c r="C37" s="429"/>
      <c r="D37" s="429"/>
      <c r="E37" s="429"/>
      <c r="F37" s="429"/>
      <c r="G37" s="430"/>
      <c r="I37" s="294"/>
    </row>
    <row r="38" spans="2:12" ht="19.5" thickBot="1" x14ac:dyDescent="0.3">
      <c r="B38" s="425"/>
      <c r="C38" s="426"/>
      <c r="D38" s="426"/>
      <c r="E38" s="426"/>
      <c r="F38" s="426"/>
      <c r="G38" s="427"/>
      <c r="I38" s="294"/>
    </row>
    <row r="39" spans="2:12" ht="18.75" x14ac:dyDescent="0.25">
      <c r="B39" s="294"/>
      <c r="C39" s="294"/>
      <c r="D39" s="294"/>
      <c r="E39" s="294"/>
      <c r="F39" s="294"/>
      <c r="G39" s="294"/>
      <c r="I39" s="294"/>
    </row>
    <row r="40" spans="2:12" ht="21" customHeight="1" x14ac:dyDescent="0.25">
      <c r="B40" s="287" t="s">
        <v>61</v>
      </c>
      <c r="C40" s="293"/>
      <c r="D40" s="293"/>
      <c r="E40" s="293"/>
      <c r="F40" s="293"/>
      <c r="G40" s="293"/>
      <c r="H40" s="293"/>
      <c r="I40" s="293"/>
      <c r="J40" s="293"/>
      <c r="K40" s="293"/>
      <c r="L40" s="293"/>
    </row>
    <row r="41" spans="2:12" ht="21" customHeight="1" x14ac:dyDescent="0.25">
      <c r="B41" s="297"/>
      <c r="C41" s="293"/>
      <c r="D41" s="293"/>
      <c r="E41" s="293"/>
      <c r="F41" s="293"/>
      <c r="G41" s="293"/>
      <c r="H41" s="293"/>
      <c r="I41" s="293"/>
      <c r="J41" s="293"/>
      <c r="K41" s="293"/>
      <c r="L41" s="293"/>
    </row>
    <row r="42" spans="2:12" ht="23.25" x14ac:dyDescent="0.25">
      <c r="B42" s="298" t="s">
        <v>57</v>
      </c>
      <c r="C42" s="296"/>
      <c r="D42" s="296"/>
      <c r="E42" s="296"/>
      <c r="F42" s="296"/>
      <c r="G42" s="296"/>
      <c r="H42" s="296"/>
      <c r="I42" s="293"/>
      <c r="J42" s="293"/>
      <c r="K42" s="293"/>
      <c r="L42" s="293"/>
    </row>
    <row r="43" spans="2:12" ht="19.5" thickBot="1" x14ac:dyDescent="0.3">
      <c r="B43" s="290"/>
      <c r="C43" s="296"/>
      <c r="D43" s="296"/>
      <c r="E43" s="296"/>
      <c r="F43" s="296"/>
      <c r="G43" s="296"/>
      <c r="H43" s="296"/>
      <c r="I43" s="293"/>
      <c r="J43" s="293"/>
      <c r="K43" s="293"/>
      <c r="L43" s="293"/>
    </row>
    <row r="44" spans="2:12" ht="19.5" thickBot="1" x14ac:dyDescent="0.3">
      <c r="B44" s="473" t="s">
        <v>58</v>
      </c>
      <c r="C44" s="474"/>
      <c r="D44" s="474"/>
      <c r="E44" s="474"/>
      <c r="F44" s="474"/>
      <c r="G44" s="474"/>
      <c r="H44" s="474"/>
      <c r="I44" s="475"/>
      <c r="J44" s="293"/>
      <c r="K44" s="293"/>
      <c r="L44" s="293"/>
    </row>
    <row r="45" spans="2:12" ht="14.45" customHeight="1" x14ac:dyDescent="0.25">
      <c r="B45" s="266"/>
      <c r="C45" s="267"/>
      <c r="D45" s="267"/>
      <c r="E45" s="267"/>
      <c r="F45" s="267"/>
      <c r="G45" s="267"/>
      <c r="H45" s="267"/>
      <c r="I45" s="268"/>
      <c r="J45" s="293"/>
      <c r="K45" s="293"/>
      <c r="L45" s="293"/>
    </row>
    <row r="46" spans="2:12" ht="14.45" customHeight="1" x14ac:dyDescent="0.25">
      <c r="B46" s="269"/>
      <c r="C46" s="270"/>
      <c r="D46" s="270"/>
      <c r="E46" s="270"/>
      <c r="F46" s="270"/>
      <c r="G46" s="270"/>
      <c r="H46" s="270"/>
      <c r="I46" s="271"/>
      <c r="J46" s="293"/>
      <c r="K46" s="293"/>
      <c r="L46" s="293"/>
    </row>
    <row r="47" spans="2:12" ht="14.45" customHeight="1" x14ac:dyDescent="0.25">
      <c r="B47" s="269"/>
      <c r="C47" s="270"/>
      <c r="D47" s="270"/>
      <c r="E47" s="270"/>
      <c r="F47" s="270"/>
      <c r="G47" s="270"/>
      <c r="H47" s="270"/>
      <c r="I47" s="271"/>
      <c r="J47" s="293"/>
      <c r="K47" s="293"/>
      <c r="L47" s="293"/>
    </row>
    <row r="48" spans="2:12" ht="14.45" customHeight="1" x14ac:dyDescent="0.25">
      <c r="B48" s="269"/>
      <c r="C48" s="270"/>
      <c r="D48" s="270"/>
      <c r="E48" s="270"/>
      <c r="F48" s="270"/>
      <c r="G48" s="270"/>
      <c r="H48" s="270"/>
      <c r="I48" s="271"/>
      <c r="J48" s="293"/>
      <c r="K48" s="293"/>
      <c r="L48" s="293"/>
    </row>
    <row r="49" spans="2:12" ht="21" customHeight="1" thickBot="1" x14ac:dyDescent="0.3">
      <c r="B49" s="272"/>
      <c r="C49" s="273"/>
      <c r="D49" s="273"/>
      <c r="E49" s="273"/>
      <c r="F49" s="273"/>
      <c r="G49" s="273"/>
      <c r="H49" s="273"/>
      <c r="I49" s="274"/>
      <c r="J49" s="293"/>
      <c r="K49" s="293"/>
      <c r="L49" s="293"/>
    </row>
    <row r="50" spans="2:12" ht="21" x14ac:dyDescent="0.25">
      <c r="B50" s="297"/>
      <c r="C50" s="293"/>
      <c r="D50" s="293"/>
      <c r="E50" s="293"/>
      <c r="F50" s="293"/>
      <c r="G50" s="293"/>
      <c r="H50" s="293"/>
      <c r="I50" s="293"/>
      <c r="J50" s="293"/>
      <c r="K50" s="293"/>
      <c r="L50" s="293"/>
    </row>
    <row r="51" spans="2:12" ht="39.6" customHeight="1" x14ac:dyDescent="0.25">
      <c r="B51" s="298" t="s">
        <v>46</v>
      </c>
      <c r="C51" s="296"/>
      <c r="E51" s="294"/>
      <c r="F51" s="296"/>
      <c r="G51" s="296"/>
      <c r="H51" s="296"/>
      <c r="I51" s="296"/>
      <c r="J51" s="293"/>
      <c r="K51" s="293"/>
      <c r="L51" s="293"/>
    </row>
    <row r="52" spans="2:12" ht="19.5" thickBot="1" x14ac:dyDescent="0.3">
      <c r="B52" s="299"/>
      <c r="C52" s="296"/>
      <c r="D52" s="296"/>
      <c r="E52" s="296"/>
      <c r="F52" s="296"/>
      <c r="G52" s="296"/>
      <c r="H52" s="296"/>
      <c r="I52" s="296"/>
      <c r="J52" s="293"/>
      <c r="K52" s="293"/>
      <c r="L52" s="293"/>
    </row>
    <row r="53" spans="2:12" ht="37.5" x14ac:dyDescent="0.25">
      <c r="B53" s="296"/>
      <c r="C53" s="296"/>
      <c r="D53" s="245" t="s">
        <v>21</v>
      </c>
      <c r="E53" s="246" t="s">
        <v>22</v>
      </c>
      <c r="F53" s="247" t="s">
        <v>23</v>
      </c>
      <c r="G53" s="248" t="s">
        <v>24</v>
      </c>
      <c r="H53" s="300"/>
      <c r="I53" s="296"/>
      <c r="J53" s="293"/>
      <c r="K53" s="293"/>
      <c r="L53" s="293"/>
    </row>
    <row r="54" spans="2:12" ht="38.25" thickBot="1" x14ac:dyDescent="0.3">
      <c r="B54" s="296"/>
      <c r="C54" s="296"/>
      <c r="D54" s="249" t="s">
        <v>4</v>
      </c>
      <c r="E54" s="250" t="s">
        <v>3</v>
      </c>
      <c r="F54" s="251" t="s">
        <v>5</v>
      </c>
      <c r="G54" s="252" t="s">
        <v>6</v>
      </c>
      <c r="H54" s="300"/>
      <c r="I54" s="296"/>
      <c r="J54" s="293"/>
      <c r="K54" s="293"/>
      <c r="L54" s="293"/>
    </row>
    <row r="55" spans="2:12" ht="19.5" thickBot="1" x14ac:dyDescent="0.3">
      <c r="B55" s="296"/>
      <c r="C55" s="296"/>
      <c r="D55" s="296"/>
      <c r="E55" s="296"/>
      <c r="F55" s="296"/>
      <c r="G55" s="296"/>
      <c r="H55" s="296"/>
      <c r="I55" s="296"/>
      <c r="J55" s="293"/>
      <c r="K55" s="293"/>
      <c r="L55" s="293"/>
    </row>
    <row r="56" spans="2:12" ht="34.9" customHeight="1" x14ac:dyDescent="0.25">
      <c r="B56" s="194" t="s">
        <v>7</v>
      </c>
      <c r="C56" s="234" t="s">
        <v>56</v>
      </c>
      <c r="D56" s="219" t="s">
        <v>8</v>
      </c>
      <c r="E56" s="221" t="s">
        <v>2</v>
      </c>
      <c r="F56" s="223" t="s">
        <v>9</v>
      </c>
      <c r="G56" s="216" t="s">
        <v>10</v>
      </c>
      <c r="H56" s="216" t="s">
        <v>51</v>
      </c>
      <c r="I56" s="229" t="s">
        <v>11</v>
      </c>
      <c r="J56" s="293"/>
      <c r="K56" s="293"/>
      <c r="L56" s="293"/>
    </row>
    <row r="57" spans="2:12" ht="40.9" customHeight="1" x14ac:dyDescent="0.25">
      <c r="B57" s="181"/>
      <c r="C57" s="235">
        <f>SUM(C58:C59)</f>
        <v>7</v>
      </c>
      <c r="D57" s="220" t="s">
        <v>12</v>
      </c>
      <c r="E57" s="222" t="s">
        <v>13</v>
      </c>
      <c r="F57" s="224" t="s">
        <v>14</v>
      </c>
      <c r="G57" s="217" t="s">
        <v>15</v>
      </c>
      <c r="H57" s="217" t="s">
        <v>53</v>
      </c>
      <c r="I57" s="230"/>
      <c r="J57" s="293"/>
      <c r="K57" s="293"/>
      <c r="L57" s="293"/>
    </row>
    <row r="58" spans="2:12" ht="37.5" x14ac:dyDescent="0.25">
      <c r="B58" s="199" t="s">
        <v>142</v>
      </c>
      <c r="C58" s="200">
        <v>4</v>
      </c>
      <c r="D58" s="253"/>
      <c r="E58" s="253">
        <v>2</v>
      </c>
      <c r="F58" s="253"/>
      <c r="G58" s="253"/>
      <c r="H58" s="253"/>
      <c r="I58" s="231">
        <f>IF(COUNTBLANK(D58:H58)=4,SUM(D58:G58)*C58,"veuillez entrer une valeur")</f>
        <v>8</v>
      </c>
      <c r="J58" s="293"/>
      <c r="L58" s="293"/>
    </row>
    <row r="59" spans="2:12" ht="39" customHeight="1" thickBot="1" x14ac:dyDescent="0.3">
      <c r="B59" s="201" t="s">
        <v>16</v>
      </c>
      <c r="C59" s="202">
        <v>3</v>
      </c>
      <c r="D59" s="254"/>
      <c r="E59" s="254">
        <v>2</v>
      </c>
      <c r="F59" s="254"/>
      <c r="G59" s="254"/>
      <c r="H59" s="254"/>
      <c r="I59" s="232">
        <f>IF(COUNTBLANK(D59:H59)=4,SUM(D59:G59)*C59,"veuillez entrer une valeur")</f>
        <v>6</v>
      </c>
      <c r="J59" s="293"/>
      <c r="K59" s="293"/>
      <c r="L59" s="293"/>
    </row>
    <row r="60" spans="2:12" ht="19.5" thickBot="1" x14ac:dyDescent="0.3">
      <c r="B60" s="206" t="s">
        <v>50</v>
      </c>
      <c r="C60" s="180">
        <f>3*C57-IF(H58="x",3*C58,0)-IF(H59="x",3*C59,0)</f>
        <v>21</v>
      </c>
      <c r="D60" s="203"/>
      <c r="E60" s="203"/>
      <c r="F60" s="204"/>
      <c r="G60" s="205" t="s">
        <v>25</v>
      </c>
      <c r="H60" s="205"/>
      <c r="I60" s="228">
        <f>SUM(I58:I59)</f>
        <v>14</v>
      </c>
      <c r="J60" s="293"/>
      <c r="K60" s="293"/>
      <c r="L60" s="293"/>
    </row>
    <row r="61" spans="2:12" ht="15.75" thickBot="1" x14ac:dyDescent="0.3">
      <c r="B61" s="293"/>
      <c r="C61" s="293"/>
      <c r="D61" s="293"/>
      <c r="E61" s="293"/>
      <c r="F61" s="293"/>
      <c r="G61" s="293"/>
      <c r="H61" s="293"/>
      <c r="I61" s="293"/>
      <c r="J61" s="293"/>
      <c r="K61" s="293"/>
      <c r="L61" s="293"/>
    </row>
    <row r="62" spans="2:12" ht="37.5" x14ac:dyDescent="0.25">
      <c r="B62" s="194" t="s">
        <v>17</v>
      </c>
      <c r="C62" s="236" t="s">
        <v>56</v>
      </c>
      <c r="D62" s="190" t="s">
        <v>8</v>
      </c>
      <c r="E62" s="191" t="s">
        <v>2</v>
      </c>
      <c r="F62" s="192" t="s">
        <v>9</v>
      </c>
      <c r="G62" s="214" t="s">
        <v>10</v>
      </c>
      <c r="H62" s="216" t="s">
        <v>51</v>
      </c>
      <c r="I62" s="229" t="s">
        <v>11</v>
      </c>
      <c r="J62" s="293"/>
      <c r="K62" s="293"/>
      <c r="L62" s="293"/>
    </row>
    <row r="63" spans="2:12" ht="37.5" x14ac:dyDescent="0.25">
      <c r="B63" s="181"/>
      <c r="C63" s="237">
        <f>SUM(C64:C66)</f>
        <v>6</v>
      </c>
      <c r="D63" s="195" t="s">
        <v>12</v>
      </c>
      <c r="E63" s="196" t="s">
        <v>13</v>
      </c>
      <c r="F63" s="197" t="s">
        <v>14</v>
      </c>
      <c r="G63" s="215" t="s">
        <v>15</v>
      </c>
      <c r="H63" s="218" t="s">
        <v>54</v>
      </c>
      <c r="I63" s="233"/>
      <c r="J63" s="293"/>
      <c r="K63" s="293"/>
      <c r="L63" s="293"/>
    </row>
    <row r="64" spans="2:12" ht="18.75" x14ac:dyDescent="0.25">
      <c r="B64" s="199" t="s">
        <v>18</v>
      </c>
      <c r="C64" s="200">
        <v>3</v>
      </c>
      <c r="D64" s="255">
        <v>3</v>
      </c>
      <c r="E64" s="255"/>
      <c r="F64" s="255"/>
      <c r="G64" s="255"/>
      <c r="H64" s="256"/>
      <c r="I64" s="231">
        <f>IF(COUNTBLANK(D64:H64)=4,SUM(D64:G64)*C64,"veuillez entrer une valeur")</f>
        <v>9</v>
      </c>
      <c r="J64" s="293"/>
      <c r="K64" s="293"/>
      <c r="L64" s="293"/>
    </row>
    <row r="65" spans="2:12" ht="18.75" x14ac:dyDescent="0.25">
      <c r="B65" s="199" t="s">
        <v>42</v>
      </c>
      <c r="C65" s="200">
        <v>2</v>
      </c>
      <c r="D65" s="255"/>
      <c r="E65" s="255">
        <v>2</v>
      </c>
      <c r="F65" s="255"/>
      <c r="G65" s="255"/>
      <c r="H65" s="253"/>
      <c r="I65" s="231">
        <f>IF(COUNTBLANK(D65:H65)=4,SUM(D65:G65)*C65,"veuillez entrer une valeur")</f>
        <v>4</v>
      </c>
      <c r="J65" s="293"/>
      <c r="K65" s="293"/>
      <c r="L65" s="293"/>
    </row>
    <row r="66" spans="2:12" ht="38.25" thickBot="1" x14ac:dyDescent="0.3">
      <c r="B66" s="199" t="s">
        <v>19</v>
      </c>
      <c r="C66" s="200">
        <v>1</v>
      </c>
      <c r="D66" s="257"/>
      <c r="E66" s="257">
        <v>2</v>
      </c>
      <c r="F66" s="257"/>
      <c r="G66" s="257"/>
      <c r="H66" s="258"/>
      <c r="I66" s="232">
        <f>IF(COUNTBLANK(D66:H66)=4,SUM(D66:G66)*C66,"veuillez entrer une valeur")</f>
        <v>2</v>
      </c>
      <c r="J66" s="293"/>
      <c r="K66" s="293"/>
      <c r="L66" s="293"/>
    </row>
    <row r="67" spans="2:12" ht="19.5" thickBot="1" x14ac:dyDescent="0.3">
      <c r="B67" s="206" t="s">
        <v>50</v>
      </c>
      <c r="C67" s="180">
        <f>3*C63-IF(H64="x",3*C64,0)-IF(H65="x",3*C65,0)-IF(H66="x",3*C66,0)</f>
        <v>18</v>
      </c>
      <c r="D67" s="203"/>
      <c r="E67" s="203"/>
      <c r="F67" s="207"/>
      <c r="G67" s="208" t="s">
        <v>25</v>
      </c>
      <c r="H67" s="205"/>
      <c r="I67" s="228">
        <f>SUM(I64:I66)</f>
        <v>15</v>
      </c>
      <c r="J67" s="293"/>
      <c r="K67" s="293"/>
      <c r="L67" s="293"/>
    </row>
    <row r="68" spans="2:12" ht="18.600000000000001" customHeight="1" thickBot="1" x14ac:dyDescent="0.3">
      <c r="B68" s="296"/>
      <c r="C68" s="296"/>
      <c r="D68" s="296"/>
      <c r="E68" s="296"/>
      <c r="F68" s="296"/>
      <c r="G68" s="296"/>
      <c r="H68" s="296"/>
      <c r="I68" s="296"/>
      <c r="J68" s="293"/>
      <c r="K68" s="293"/>
      <c r="L68" s="293"/>
    </row>
    <row r="69" spans="2:12" ht="29.45" customHeight="1" x14ac:dyDescent="0.25">
      <c r="B69" s="194" t="s">
        <v>20</v>
      </c>
      <c r="C69" s="236" t="s">
        <v>56</v>
      </c>
      <c r="D69" s="190" t="s">
        <v>8</v>
      </c>
      <c r="E69" s="191" t="s">
        <v>2</v>
      </c>
      <c r="F69" s="192" t="s">
        <v>9</v>
      </c>
      <c r="G69" s="193" t="s">
        <v>10</v>
      </c>
      <c r="H69" s="216" t="s">
        <v>51</v>
      </c>
      <c r="I69" s="229" t="s">
        <v>11</v>
      </c>
      <c r="J69" s="293"/>
      <c r="K69" s="293"/>
      <c r="L69" s="293"/>
    </row>
    <row r="70" spans="2:12" ht="37.5" x14ac:dyDescent="0.25">
      <c r="B70" s="181"/>
      <c r="C70" s="237">
        <f>SUM(C71:C73)</f>
        <v>4</v>
      </c>
      <c r="D70" s="195" t="s">
        <v>12</v>
      </c>
      <c r="E70" s="196" t="s">
        <v>13</v>
      </c>
      <c r="F70" s="197" t="s">
        <v>14</v>
      </c>
      <c r="G70" s="198" t="s">
        <v>15</v>
      </c>
      <c r="H70" s="218" t="s">
        <v>55</v>
      </c>
      <c r="I70" s="233"/>
      <c r="J70" s="293"/>
      <c r="K70" s="293"/>
      <c r="L70" s="293"/>
    </row>
    <row r="71" spans="2:12" ht="56.25" x14ac:dyDescent="0.25">
      <c r="B71" s="199" t="s">
        <v>143</v>
      </c>
      <c r="C71" s="200">
        <v>2</v>
      </c>
      <c r="D71" s="255">
        <v>3</v>
      </c>
      <c r="E71" s="255"/>
      <c r="F71" s="255"/>
      <c r="G71" s="255"/>
      <c r="H71" s="256"/>
      <c r="I71" s="231">
        <f>IF(COUNTBLANK(D71:H71)=4,SUM(D71:G71)*C71,"veuillez entrer une valeur")</f>
        <v>6</v>
      </c>
      <c r="J71" s="293"/>
      <c r="K71" s="293"/>
      <c r="L71" s="293"/>
    </row>
    <row r="72" spans="2:12" ht="75" x14ac:dyDescent="0.25">
      <c r="B72" s="199" t="s">
        <v>144</v>
      </c>
      <c r="C72" s="200">
        <v>1</v>
      </c>
      <c r="D72" s="255">
        <v>3</v>
      </c>
      <c r="E72" s="255"/>
      <c r="F72" s="255"/>
      <c r="G72" s="255"/>
      <c r="H72" s="253"/>
      <c r="I72" s="231">
        <f>IF(COUNTBLANK(D72:H72)=4,SUM(D72:G72)*C72,"veuillez entrer une valeur")</f>
        <v>3</v>
      </c>
      <c r="J72" s="293"/>
      <c r="K72" s="293"/>
      <c r="L72" s="293"/>
    </row>
    <row r="73" spans="2:12" ht="94.5" thickBot="1" x14ac:dyDescent="0.3">
      <c r="B73" s="199" t="s">
        <v>145</v>
      </c>
      <c r="C73" s="200">
        <v>1</v>
      </c>
      <c r="D73" s="257"/>
      <c r="E73" s="257">
        <v>2</v>
      </c>
      <c r="F73" s="257"/>
      <c r="G73" s="257"/>
      <c r="H73" s="258"/>
      <c r="I73" s="232">
        <f>IF(COUNTBLANK(D73:H73)=4,SUM(D73:G73)*C73,"veuillez entrer une valeur")</f>
        <v>2</v>
      </c>
      <c r="J73" s="293"/>
      <c r="K73" s="293"/>
      <c r="L73" s="293"/>
    </row>
    <row r="74" spans="2:12" ht="19.5" thickBot="1" x14ac:dyDescent="0.3">
      <c r="B74" s="206" t="s">
        <v>50</v>
      </c>
      <c r="C74" s="180">
        <f>3*C70-IF(H71="x",3*C71,0)-IF(H72="x",3*C72,0)-IF(H73="x",3*C73,0)</f>
        <v>12</v>
      </c>
      <c r="D74" s="203"/>
      <c r="E74" s="203"/>
      <c r="F74" s="207"/>
      <c r="G74" s="208" t="s">
        <v>25</v>
      </c>
      <c r="H74" s="205"/>
      <c r="I74" s="228">
        <f>SUM(I71:I73)</f>
        <v>11</v>
      </c>
      <c r="J74" s="293"/>
      <c r="K74" s="293"/>
      <c r="L74" s="293"/>
    </row>
    <row r="75" spans="2:12" ht="19.5" thickBot="1" x14ac:dyDescent="0.3">
      <c r="B75" s="296"/>
      <c r="C75" s="296"/>
      <c r="D75" s="296"/>
      <c r="E75" s="296"/>
      <c r="F75" s="296"/>
      <c r="G75" s="296"/>
      <c r="H75" s="296"/>
      <c r="I75" s="296"/>
      <c r="J75" s="293"/>
      <c r="K75" s="293"/>
      <c r="L75" s="293"/>
    </row>
    <row r="76" spans="2:12" ht="39" customHeight="1" x14ac:dyDescent="0.25">
      <c r="B76" s="225" t="s">
        <v>52</v>
      </c>
      <c r="C76" s="243">
        <f>SUM(C60+C67+C74)</f>
        <v>51</v>
      </c>
      <c r="D76" s="226">
        <f>SUM(I74+I67+I60)</f>
        <v>40</v>
      </c>
      <c r="E76" s="296"/>
      <c r="F76" s="296"/>
      <c r="G76" s="296"/>
      <c r="H76" s="296"/>
      <c r="I76" s="296"/>
      <c r="J76" s="293"/>
      <c r="K76" s="293"/>
      <c r="L76" s="293"/>
    </row>
    <row r="77" spans="2:12" ht="19.5" thickBot="1" x14ac:dyDescent="0.3">
      <c r="B77" s="476" t="s">
        <v>60</v>
      </c>
      <c r="C77" s="477"/>
      <c r="D77" s="410">
        <f>(D76/C76)*20</f>
        <v>15.686274509803921</v>
      </c>
      <c r="E77" s="296"/>
      <c r="F77" s="296"/>
      <c r="G77" s="296"/>
      <c r="H77" s="296"/>
      <c r="I77" s="296"/>
      <c r="J77" s="293"/>
      <c r="K77" s="293"/>
      <c r="L77" s="293"/>
    </row>
    <row r="78" spans="2:12" ht="18.75" x14ac:dyDescent="0.25">
      <c r="B78" s="294"/>
      <c r="C78" s="300"/>
      <c r="D78" s="296"/>
      <c r="E78" s="296"/>
      <c r="F78" s="296"/>
      <c r="G78" s="296"/>
      <c r="H78" s="296"/>
      <c r="I78" s="296"/>
      <c r="J78" s="293"/>
      <c r="K78" s="293"/>
      <c r="L78" s="293"/>
    </row>
    <row r="80" spans="2:12" ht="26.25" x14ac:dyDescent="0.25">
      <c r="B80" s="287" t="s">
        <v>63</v>
      </c>
      <c r="C80" s="293"/>
      <c r="D80" s="293"/>
      <c r="E80" s="293"/>
      <c r="F80" s="293"/>
      <c r="G80" s="293"/>
      <c r="H80" s="293"/>
      <c r="I80" s="293"/>
      <c r="J80" s="293"/>
      <c r="K80" s="293"/>
      <c r="L80" s="293"/>
    </row>
    <row r="81" spans="2:17" ht="15.75" thickBot="1" x14ac:dyDescent="0.3">
      <c r="B81" s="293"/>
      <c r="C81" s="293"/>
      <c r="D81" s="293"/>
      <c r="E81" s="293"/>
      <c r="F81" s="293"/>
      <c r="G81" s="293"/>
      <c r="H81" s="293"/>
      <c r="I81" s="293"/>
      <c r="J81" s="293"/>
      <c r="K81" s="293"/>
      <c r="L81" s="293"/>
    </row>
    <row r="82" spans="2:17" ht="43.15" customHeight="1" thickBot="1" x14ac:dyDescent="0.3">
      <c r="B82" s="301"/>
      <c r="C82" s="464" t="s">
        <v>65</v>
      </c>
      <c r="D82" s="465"/>
      <c r="E82" s="466"/>
      <c r="F82" s="464" t="s">
        <v>67</v>
      </c>
      <c r="G82" s="465"/>
      <c r="H82" s="466"/>
      <c r="I82" s="464" t="s">
        <v>68</v>
      </c>
      <c r="J82" s="465"/>
      <c r="K82" s="466"/>
      <c r="L82" s="464" t="s">
        <v>69</v>
      </c>
      <c r="M82" s="465"/>
      <c r="N82" s="466"/>
      <c r="O82" s="464" t="s">
        <v>70</v>
      </c>
      <c r="P82" s="465"/>
      <c r="Q82" s="466"/>
    </row>
    <row r="83" spans="2:17" ht="43.15" customHeight="1" x14ac:dyDescent="0.25">
      <c r="B83" s="240" t="s">
        <v>64</v>
      </c>
      <c r="C83" s="454">
        <v>44426</v>
      </c>
      <c r="D83" s="452"/>
      <c r="E83" s="453"/>
      <c r="F83" s="470">
        <f>DATE(YEAR(C84)+1,MONTH(C84),DAY(C84))</f>
        <v>45132</v>
      </c>
      <c r="G83" s="471"/>
      <c r="H83" s="472"/>
      <c r="I83" s="470">
        <f>DATE(YEAR(C84)+2,MONTH(C84),DAY(C84))</f>
        <v>45498</v>
      </c>
      <c r="J83" s="471"/>
      <c r="K83" s="472"/>
      <c r="L83" s="470">
        <f>DATE(YEAR(C84)+3,MONTH(C84),DAY(C84))</f>
        <v>45863</v>
      </c>
      <c r="M83" s="471"/>
      <c r="N83" s="472"/>
      <c r="O83" s="470">
        <f>DATE(YEAR(C84)+4,MONTH(C84),DAY(C84))</f>
        <v>46228</v>
      </c>
      <c r="P83" s="471"/>
      <c r="Q83" s="472"/>
    </row>
    <row r="84" spans="2:17" ht="18.75" x14ac:dyDescent="0.25">
      <c r="B84" s="242" t="s">
        <v>26</v>
      </c>
      <c r="C84" s="454">
        <v>44767</v>
      </c>
      <c r="D84" s="452"/>
      <c r="E84" s="453"/>
      <c r="F84" s="454"/>
      <c r="G84" s="452"/>
      <c r="H84" s="453"/>
      <c r="I84" s="454"/>
      <c r="J84" s="452"/>
      <c r="K84" s="453"/>
      <c r="L84" s="454"/>
      <c r="M84" s="452"/>
      <c r="N84" s="453"/>
      <c r="O84" s="451"/>
      <c r="P84" s="452"/>
      <c r="Q84" s="453"/>
    </row>
    <row r="85" spans="2:17" ht="18.75" x14ac:dyDescent="0.25">
      <c r="B85" s="241" t="s">
        <v>27</v>
      </c>
      <c r="C85" s="458">
        <f>D77</f>
        <v>15.686274509803921</v>
      </c>
      <c r="D85" s="459"/>
      <c r="E85" s="460"/>
      <c r="F85" s="451"/>
      <c r="G85" s="452"/>
      <c r="H85" s="453"/>
      <c r="I85" s="461"/>
      <c r="J85" s="462"/>
      <c r="K85" s="463"/>
      <c r="L85" s="451"/>
      <c r="M85" s="452"/>
      <c r="N85" s="453"/>
      <c r="O85" s="451"/>
      <c r="P85" s="452"/>
      <c r="Q85" s="453"/>
    </row>
    <row r="86" spans="2:17" ht="78" customHeight="1" x14ac:dyDescent="0.25">
      <c r="B86" s="242" t="s">
        <v>43</v>
      </c>
      <c r="C86" s="451"/>
      <c r="D86" s="452"/>
      <c r="E86" s="453"/>
      <c r="F86" s="451"/>
      <c r="G86" s="452"/>
      <c r="H86" s="453"/>
      <c r="I86" s="451"/>
      <c r="J86" s="452"/>
      <c r="K86" s="453"/>
      <c r="L86" s="451"/>
      <c r="M86" s="452"/>
      <c r="N86" s="453"/>
      <c r="O86" s="451"/>
      <c r="P86" s="452"/>
      <c r="Q86" s="453"/>
    </row>
    <row r="87" spans="2:17" ht="21" customHeight="1" x14ac:dyDescent="0.25">
      <c r="B87" s="304"/>
      <c r="C87" s="293"/>
      <c r="D87" s="293"/>
      <c r="E87" s="293"/>
      <c r="F87" s="293"/>
      <c r="G87" s="293"/>
      <c r="H87" s="293"/>
      <c r="I87" s="293"/>
      <c r="J87" s="293"/>
      <c r="K87" s="293"/>
      <c r="L87" s="293"/>
    </row>
  </sheetData>
  <mergeCells count="57">
    <mergeCell ref="C4:I4"/>
    <mergeCell ref="C6:E6"/>
    <mergeCell ref="G6:I6"/>
    <mergeCell ref="B9:C9"/>
    <mergeCell ref="F9:I10"/>
    <mergeCell ref="B10:C10"/>
    <mergeCell ref="E13:F13"/>
    <mergeCell ref="H13:I13"/>
    <mergeCell ref="C14:I14"/>
    <mergeCell ref="C15:I15"/>
    <mergeCell ref="C18:E18"/>
    <mergeCell ref="G18:I18"/>
    <mergeCell ref="C19:E19"/>
    <mergeCell ref="G19:I19"/>
    <mergeCell ref="C20:E20"/>
    <mergeCell ref="G20:I20"/>
    <mergeCell ref="C21:E21"/>
    <mergeCell ref="G21:I21"/>
    <mergeCell ref="B26:D26"/>
    <mergeCell ref="E26:G26"/>
    <mergeCell ref="B27:D27"/>
    <mergeCell ref="E27:G27"/>
    <mergeCell ref="B28:D28"/>
    <mergeCell ref="E28:G28"/>
    <mergeCell ref="B29:D29"/>
    <mergeCell ref="E29:G29"/>
    <mergeCell ref="B30:D30"/>
    <mergeCell ref="E30:G30"/>
    <mergeCell ref="B31:D31"/>
    <mergeCell ref="E31:G31"/>
    <mergeCell ref="B44:I44"/>
    <mergeCell ref="B77:C77"/>
    <mergeCell ref="C82:E82"/>
    <mergeCell ref="F82:H82"/>
    <mergeCell ref="I82:K82"/>
    <mergeCell ref="O82:Q82"/>
    <mergeCell ref="C83:E83"/>
    <mergeCell ref="F83:H83"/>
    <mergeCell ref="I83:K83"/>
    <mergeCell ref="L83:N83"/>
    <mergeCell ref="O83:Q83"/>
    <mergeCell ref="L82:N82"/>
    <mergeCell ref="C85:E85"/>
    <mergeCell ref="F85:H85"/>
    <mergeCell ref="I85:K85"/>
    <mergeCell ref="L85:N85"/>
    <mergeCell ref="O85:Q85"/>
    <mergeCell ref="C84:E84"/>
    <mergeCell ref="F84:H84"/>
    <mergeCell ref="I84:K84"/>
    <mergeCell ref="L84:N84"/>
    <mergeCell ref="O84:Q84"/>
    <mergeCell ref="C86:E86"/>
    <mergeCell ref="F86:H86"/>
    <mergeCell ref="I86:K86"/>
    <mergeCell ref="L86:N86"/>
    <mergeCell ref="O86:Q86"/>
  </mergeCells>
  <conditionalFormatting sqref="I58:I59 I64:I66 I71:I73">
    <cfRule type="cellIs" dxfId="34" priority="5" operator="equal">
      <formula>"veuillez entrer une valeur"</formula>
    </cfRule>
  </conditionalFormatting>
  <conditionalFormatting sqref="C83:E83">
    <cfRule type="cellIs" dxfId="33" priority="3" operator="equal">
      <formula>"veuillez saisir ici une date"</formula>
    </cfRule>
  </conditionalFormatting>
  <conditionalFormatting sqref="C84:E84">
    <cfRule type="cellIs" dxfId="32" priority="2" operator="equal">
      <formula>"veuillez saisir ici une date"</formula>
    </cfRule>
  </conditionalFormatting>
  <conditionalFormatting sqref="I84:K84">
    <cfRule type="cellIs" dxfId="31" priority="1" operator="equal">
      <formula>"veuillez saisir ici une date"</formula>
    </cfRule>
  </conditionalFormatting>
  <dataValidations count="1">
    <dataValidation type="list" allowBlank="1" showInputMessage="1" showErrorMessage="1" sqref="C7:E7">
      <formula1>"Fournisseur,Prestataire de Service"</formula1>
    </dataValidation>
  </dataValidations>
  <hyperlinks>
    <hyperlink ref="C21" r:id="rId1"/>
  </hyperlinks>
  <pageMargins left="0.7" right="0.7" top="0.75" bottom="0.75" header="0.3" footer="0.3"/>
  <pageSetup paperSize="9" scale="50" orientation="portrait"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86"/>
  <sheetViews>
    <sheetView zoomScale="60" zoomScaleNormal="60" workbookViewId="0">
      <selection activeCell="Q85" sqref="Q85:S85"/>
    </sheetView>
  </sheetViews>
  <sheetFormatPr baseColWidth="10" defaultColWidth="11.42578125" defaultRowHeight="15" x14ac:dyDescent="0.25"/>
  <cols>
    <col min="1" max="1" width="29.28515625" customWidth="1"/>
    <col min="2" max="2" width="21" customWidth="1"/>
    <col min="5" max="5" width="19.7109375" customWidth="1"/>
    <col min="8" max="8" width="36.7109375" customWidth="1"/>
  </cols>
  <sheetData>
    <row r="1" spans="1:17" ht="26.25" x14ac:dyDescent="0.25">
      <c r="A1" s="119" t="s">
        <v>37</v>
      </c>
      <c r="B1" s="120"/>
      <c r="C1" s="120"/>
      <c r="D1" s="120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</row>
    <row r="2" spans="1:17" ht="15.75" thickBot="1" x14ac:dyDescent="0.3">
      <c r="A2" s="121"/>
      <c r="B2" s="120"/>
      <c r="C2" s="120"/>
      <c r="D2" s="120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</row>
    <row r="3" spans="1:17" ht="19.5" thickBot="1" x14ac:dyDescent="0.3">
      <c r="A3" s="76" t="s">
        <v>1</v>
      </c>
      <c r="B3" s="495" t="s">
        <v>130</v>
      </c>
      <c r="C3" s="496"/>
      <c r="D3" s="496"/>
      <c r="E3" s="496"/>
      <c r="F3" s="496"/>
      <c r="G3" s="496"/>
      <c r="H3" s="497"/>
      <c r="I3" s="102"/>
      <c r="J3" s="118"/>
      <c r="K3" s="118"/>
      <c r="L3" s="118"/>
      <c r="M3" s="118"/>
      <c r="N3" s="118"/>
      <c r="O3" s="118"/>
      <c r="P3" s="118"/>
      <c r="Q3" s="118"/>
    </row>
    <row r="4" spans="1:17" ht="15.75" thickBot="1" x14ac:dyDescent="0.3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</row>
    <row r="5" spans="1:17" ht="57" thickBot="1" x14ac:dyDescent="0.3">
      <c r="A5" s="76" t="s">
        <v>66</v>
      </c>
      <c r="B5" s="498">
        <v>43058</v>
      </c>
      <c r="C5" s="499"/>
      <c r="D5" s="500"/>
      <c r="E5" s="117" t="s">
        <v>71</v>
      </c>
      <c r="F5" s="498">
        <v>43058</v>
      </c>
      <c r="G5" s="499"/>
      <c r="H5" s="500"/>
      <c r="I5" s="118"/>
      <c r="J5" s="118"/>
      <c r="K5" s="118"/>
      <c r="L5" s="118"/>
      <c r="M5" s="118"/>
      <c r="N5" s="118"/>
      <c r="O5" s="118"/>
      <c r="P5" s="118"/>
      <c r="Q5" s="118"/>
    </row>
    <row r="6" spans="1:17" ht="19.5" thickBot="1" x14ac:dyDescent="0.3">
      <c r="A6" s="122"/>
      <c r="B6" s="122"/>
      <c r="C6" s="122"/>
      <c r="D6" s="122"/>
      <c r="E6" s="118"/>
      <c r="F6" s="118"/>
      <c r="G6" s="118"/>
      <c r="H6" s="118"/>
      <c r="I6" s="120"/>
      <c r="J6" s="118"/>
      <c r="K6" s="118"/>
      <c r="L6" s="118"/>
      <c r="M6" s="118"/>
      <c r="N6" s="118"/>
      <c r="O6" s="118"/>
      <c r="P6" s="118"/>
      <c r="Q6" s="118"/>
    </row>
    <row r="7" spans="1:17" ht="19.5" thickBot="1" x14ac:dyDescent="0.3">
      <c r="A7" s="5" t="s">
        <v>28</v>
      </c>
      <c r="B7" s="6"/>
      <c r="C7" s="7"/>
      <c r="D7" s="118"/>
      <c r="E7" s="5" t="s">
        <v>0</v>
      </c>
      <c r="F7" s="6"/>
      <c r="G7" s="6"/>
      <c r="H7" s="7"/>
      <c r="I7" s="134"/>
      <c r="J7" s="118"/>
      <c r="K7" s="118"/>
      <c r="L7" s="118"/>
      <c r="M7" s="118"/>
      <c r="N7" s="118"/>
      <c r="O7" s="118"/>
      <c r="P7" s="118"/>
      <c r="Q7" s="118"/>
    </row>
    <row r="8" spans="1:17" ht="18.75" x14ac:dyDescent="0.25">
      <c r="A8" s="501" t="s">
        <v>29</v>
      </c>
      <c r="B8" s="502"/>
      <c r="C8" s="3"/>
      <c r="D8" s="123"/>
      <c r="E8" s="503"/>
      <c r="F8" s="493"/>
      <c r="G8" s="493"/>
      <c r="H8" s="494"/>
      <c r="I8" s="135"/>
      <c r="J8" s="118"/>
      <c r="K8" s="118"/>
      <c r="L8" s="118"/>
      <c r="M8" s="118"/>
      <c r="N8" s="118"/>
      <c r="O8" s="118"/>
      <c r="P8" s="118"/>
      <c r="Q8" s="118"/>
    </row>
    <row r="9" spans="1:17" ht="19.5" thickBot="1" x14ac:dyDescent="0.3">
      <c r="A9" s="505" t="s">
        <v>30</v>
      </c>
      <c r="B9" s="506"/>
      <c r="C9" s="91" t="s">
        <v>78</v>
      </c>
      <c r="D9" s="123"/>
      <c r="E9" s="504"/>
      <c r="F9" s="486"/>
      <c r="G9" s="486"/>
      <c r="H9" s="487"/>
      <c r="I9" s="135"/>
      <c r="J9" s="118"/>
      <c r="K9" s="118"/>
      <c r="L9" s="118"/>
      <c r="M9" s="118"/>
      <c r="N9" s="118"/>
      <c r="O9" s="118"/>
      <c r="P9" s="118"/>
      <c r="Q9" s="118"/>
    </row>
    <row r="10" spans="1:17" ht="15.75" thickBot="1" x14ac:dyDescent="0.3">
      <c r="A10" s="120"/>
      <c r="B10" s="120"/>
      <c r="C10" s="120"/>
      <c r="D10" s="120"/>
      <c r="E10" s="120"/>
      <c r="F10" s="118"/>
      <c r="G10" s="118"/>
      <c r="H10" s="118"/>
      <c r="I10" s="120"/>
      <c r="J10" s="118"/>
      <c r="K10" s="118"/>
      <c r="L10" s="118"/>
      <c r="M10" s="118"/>
      <c r="N10" s="118"/>
      <c r="O10" s="118"/>
      <c r="P10" s="118"/>
      <c r="Q10" s="118"/>
    </row>
    <row r="11" spans="1:17" ht="19.5" thickBot="1" x14ac:dyDescent="0.3">
      <c r="A11" s="5" t="s">
        <v>44</v>
      </c>
      <c r="B11" s="6"/>
      <c r="C11" s="6"/>
      <c r="D11" s="6"/>
      <c r="E11" s="6"/>
      <c r="F11" s="6"/>
      <c r="G11" s="6"/>
      <c r="H11" s="7"/>
      <c r="I11" s="134"/>
      <c r="J11" s="118"/>
      <c r="K11" s="118"/>
      <c r="L11" s="118"/>
      <c r="M11" s="118"/>
      <c r="N11" s="118"/>
      <c r="O11" s="118"/>
      <c r="P11" s="118"/>
      <c r="Q11" s="118"/>
    </row>
    <row r="12" spans="1:17" ht="18.75" x14ac:dyDescent="0.25">
      <c r="A12" s="164" t="s">
        <v>31</v>
      </c>
      <c r="B12" s="4" t="s">
        <v>84</v>
      </c>
      <c r="C12" s="165" t="s">
        <v>32</v>
      </c>
      <c r="D12" s="488">
        <v>4809648</v>
      </c>
      <c r="E12" s="489"/>
      <c r="F12" s="165" t="s">
        <v>33</v>
      </c>
      <c r="G12" s="488" t="s">
        <v>131</v>
      </c>
      <c r="H12" s="472"/>
      <c r="I12" s="102"/>
      <c r="J12" s="118"/>
      <c r="K12" s="118"/>
      <c r="L12" s="118"/>
      <c r="M12" s="118"/>
      <c r="N12" s="118"/>
      <c r="O12" s="118"/>
      <c r="P12" s="118"/>
      <c r="Q12" s="118"/>
    </row>
    <row r="13" spans="1:17" ht="18.75" x14ac:dyDescent="0.25">
      <c r="A13" s="9" t="s">
        <v>34</v>
      </c>
      <c r="B13" s="490"/>
      <c r="C13" s="452"/>
      <c r="D13" s="452"/>
      <c r="E13" s="452"/>
      <c r="F13" s="452"/>
      <c r="G13" s="452"/>
      <c r="H13" s="453"/>
      <c r="I13" s="102"/>
      <c r="J13" s="118"/>
      <c r="K13" s="118"/>
      <c r="L13" s="118"/>
      <c r="M13" s="118"/>
      <c r="N13" s="118"/>
      <c r="O13" s="118"/>
      <c r="P13" s="118"/>
      <c r="Q13" s="118"/>
    </row>
    <row r="14" spans="1:17" ht="19.5" thickBot="1" x14ac:dyDescent="0.3">
      <c r="A14" s="168" t="s">
        <v>35</v>
      </c>
      <c r="B14" s="491"/>
      <c r="C14" s="479"/>
      <c r="D14" s="479"/>
      <c r="E14" s="479"/>
      <c r="F14" s="479"/>
      <c r="G14" s="479"/>
      <c r="H14" s="480"/>
      <c r="I14" s="102"/>
      <c r="J14" s="118"/>
      <c r="K14" s="118"/>
      <c r="L14" s="118"/>
      <c r="M14" s="118"/>
      <c r="N14" s="118"/>
      <c r="O14" s="118"/>
      <c r="P14" s="118"/>
      <c r="Q14" s="118"/>
    </row>
    <row r="15" spans="1:17" ht="19.5" thickBot="1" x14ac:dyDescent="0.3">
      <c r="A15" s="124"/>
      <c r="B15" s="122"/>
      <c r="C15" s="122"/>
      <c r="D15" s="122"/>
      <c r="E15" s="122"/>
      <c r="F15" s="122"/>
      <c r="G15" s="122"/>
      <c r="H15" s="122"/>
      <c r="I15" s="120"/>
      <c r="J15" s="118"/>
      <c r="K15" s="118"/>
      <c r="L15" s="118"/>
      <c r="M15" s="118"/>
      <c r="N15" s="118"/>
      <c r="O15" s="118"/>
      <c r="P15" s="118"/>
      <c r="Q15" s="118"/>
    </row>
    <row r="16" spans="1:17" ht="19.5" thickBot="1" x14ac:dyDescent="0.3">
      <c r="A16" s="94" t="s">
        <v>89</v>
      </c>
      <c r="B16" s="95"/>
      <c r="C16" s="95"/>
      <c r="D16" s="96"/>
      <c r="E16" s="5" t="s">
        <v>36</v>
      </c>
      <c r="F16" s="6"/>
      <c r="G16" s="6"/>
      <c r="H16" s="7"/>
      <c r="I16" s="134"/>
      <c r="J16" s="118"/>
      <c r="K16" s="118"/>
      <c r="L16" s="118"/>
      <c r="M16" s="118"/>
      <c r="N16" s="118"/>
      <c r="O16" s="118"/>
      <c r="P16" s="118"/>
      <c r="Q16" s="118"/>
    </row>
    <row r="17" spans="1:17" ht="18.75" x14ac:dyDescent="0.25">
      <c r="A17" s="12" t="s">
        <v>38</v>
      </c>
      <c r="B17" s="492" t="s">
        <v>132</v>
      </c>
      <c r="C17" s="493"/>
      <c r="D17" s="494"/>
      <c r="E17" s="92" t="s">
        <v>38</v>
      </c>
      <c r="F17" s="492"/>
      <c r="G17" s="493"/>
      <c r="H17" s="494"/>
      <c r="I17" s="120"/>
      <c r="J17" s="118"/>
      <c r="K17" s="118"/>
      <c r="L17" s="118"/>
      <c r="M17" s="118"/>
      <c r="N17" s="118"/>
      <c r="O17" s="118"/>
      <c r="P17" s="118"/>
      <c r="Q17" s="118"/>
    </row>
    <row r="18" spans="1:17" ht="18.75" x14ac:dyDescent="0.25">
      <c r="A18" s="13" t="s">
        <v>41</v>
      </c>
      <c r="B18" s="481" t="s">
        <v>108</v>
      </c>
      <c r="C18" s="482"/>
      <c r="D18" s="483"/>
      <c r="E18" s="92" t="s">
        <v>41</v>
      </c>
      <c r="F18" s="481"/>
      <c r="G18" s="482"/>
      <c r="H18" s="483"/>
      <c r="I18" s="120"/>
      <c r="J18" s="118"/>
      <c r="K18" s="118"/>
      <c r="L18" s="118"/>
      <c r="M18" s="118"/>
      <c r="N18" s="118"/>
      <c r="O18" s="118"/>
      <c r="P18" s="118"/>
      <c r="Q18" s="118"/>
    </row>
    <row r="19" spans="1:17" ht="18.75" x14ac:dyDescent="0.25">
      <c r="A19" s="13" t="s">
        <v>39</v>
      </c>
      <c r="B19" s="484">
        <v>775031170</v>
      </c>
      <c r="C19" s="482"/>
      <c r="D19" s="483"/>
      <c r="E19" s="92" t="s">
        <v>39</v>
      </c>
      <c r="F19" s="481"/>
      <c r="G19" s="482"/>
      <c r="H19" s="483"/>
      <c r="I19" s="120"/>
      <c r="J19" s="118"/>
      <c r="K19" s="118"/>
      <c r="L19" s="118"/>
      <c r="M19" s="118"/>
      <c r="N19" s="118"/>
      <c r="O19" s="118"/>
      <c r="P19" s="118"/>
      <c r="Q19" s="118"/>
    </row>
    <row r="20" spans="1:17" ht="19.5" thickBot="1" x14ac:dyDescent="0.3">
      <c r="A20" s="148" t="s">
        <v>40</v>
      </c>
      <c r="B20" s="485" t="s">
        <v>133</v>
      </c>
      <c r="C20" s="486"/>
      <c r="D20" s="487"/>
      <c r="E20" s="93" t="s">
        <v>40</v>
      </c>
      <c r="F20" s="509"/>
      <c r="G20" s="486"/>
      <c r="H20" s="487"/>
      <c r="I20" s="120"/>
      <c r="J20" s="118"/>
      <c r="K20" s="118"/>
      <c r="L20" s="118"/>
      <c r="M20" s="118"/>
      <c r="N20" s="118"/>
      <c r="O20" s="118"/>
      <c r="P20" s="118"/>
      <c r="Q20" s="118"/>
    </row>
    <row r="21" spans="1:17" x14ac:dyDescent="0.25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18"/>
      <c r="M21" s="118"/>
      <c r="N21" s="118"/>
      <c r="O21" s="118"/>
      <c r="P21" s="118"/>
      <c r="Q21" s="118"/>
    </row>
    <row r="22" spans="1:17" ht="26.25" x14ac:dyDescent="0.25">
      <c r="A22" s="119" t="s">
        <v>62</v>
      </c>
      <c r="B22" s="125"/>
      <c r="C22" s="125"/>
      <c r="D22" s="125"/>
      <c r="E22" s="125"/>
      <c r="F22" s="125"/>
      <c r="G22" s="118"/>
      <c r="H22" s="125"/>
      <c r="I22" s="125"/>
      <c r="J22" s="125"/>
      <c r="K22" s="125"/>
      <c r="L22" s="118"/>
      <c r="M22" s="118"/>
      <c r="N22" s="118"/>
      <c r="O22" s="118"/>
      <c r="P22" s="118"/>
      <c r="Q22" s="118"/>
    </row>
    <row r="23" spans="1:17" ht="15.75" thickBot="1" x14ac:dyDescent="0.3">
      <c r="A23" s="118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</row>
    <row r="24" spans="1:17" ht="18.75" x14ac:dyDescent="0.25">
      <c r="A24" s="33" t="s">
        <v>48</v>
      </c>
      <c r="B24" s="34"/>
      <c r="C24" s="35"/>
      <c r="D24" s="62" t="s">
        <v>47</v>
      </c>
      <c r="E24" s="34"/>
      <c r="F24" s="35"/>
      <c r="G24" s="118"/>
      <c r="H24" s="126"/>
      <c r="I24" s="118"/>
      <c r="J24" s="118"/>
      <c r="K24" s="118"/>
      <c r="L24" s="118"/>
      <c r="M24" s="118"/>
      <c r="N24" s="118"/>
      <c r="O24" s="118"/>
      <c r="P24" s="118"/>
      <c r="Q24" s="118"/>
    </row>
    <row r="25" spans="1:17" ht="18.75" x14ac:dyDescent="0.25">
      <c r="A25" s="451"/>
      <c r="B25" s="452"/>
      <c r="C25" s="453"/>
      <c r="D25" s="451"/>
      <c r="E25" s="452"/>
      <c r="F25" s="453"/>
      <c r="G25" s="118"/>
      <c r="H25" s="126"/>
      <c r="I25" s="118"/>
      <c r="J25" s="118"/>
      <c r="K25" s="118"/>
      <c r="L25" s="118"/>
      <c r="M25" s="118"/>
      <c r="N25" s="118"/>
      <c r="O25" s="118"/>
      <c r="P25" s="118"/>
      <c r="Q25" s="118"/>
    </row>
    <row r="26" spans="1:17" ht="18.75" x14ac:dyDescent="0.25">
      <c r="A26" s="451"/>
      <c r="B26" s="452"/>
      <c r="C26" s="453"/>
      <c r="D26" s="451"/>
      <c r="E26" s="452"/>
      <c r="F26" s="453"/>
      <c r="G26" s="118"/>
      <c r="H26" s="127"/>
      <c r="I26" s="118"/>
      <c r="J26" s="118"/>
      <c r="K26" s="118"/>
      <c r="L26" s="118"/>
      <c r="M26" s="118"/>
      <c r="N26" s="118"/>
      <c r="O26" s="118"/>
      <c r="P26" s="118"/>
      <c r="Q26" s="118"/>
    </row>
    <row r="27" spans="1:17" ht="18.75" x14ac:dyDescent="0.25">
      <c r="A27" s="451"/>
      <c r="B27" s="452"/>
      <c r="C27" s="453"/>
      <c r="D27" s="451"/>
      <c r="E27" s="452"/>
      <c r="F27" s="453"/>
      <c r="G27" s="118"/>
      <c r="H27" s="126"/>
      <c r="I27" s="118"/>
      <c r="J27" s="118"/>
      <c r="K27" s="118"/>
      <c r="L27" s="118"/>
      <c r="M27" s="118"/>
      <c r="N27" s="118"/>
      <c r="O27" s="118"/>
      <c r="P27" s="118"/>
      <c r="Q27" s="118"/>
    </row>
    <row r="28" spans="1:17" ht="18.75" x14ac:dyDescent="0.25">
      <c r="A28" s="451"/>
      <c r="B28" s="452"/>
      <c r="C28" s="453"/>
      <c r="D28" s="451"/>
      <c r="E28" s="452"/>
      <c r="F28" s="453"/>
      <c r="G28" s="118"/>
      <c r="H28" s="126"/>
      <c r="I28" s="118"/>
      <c r="J28" s="118"/>
      <c r="K28" s="118"/>
      <c r="L28" s="118"/>
      <c r="M28" s="118"/>
      <c r="N28" s="118"/>
      <c r="O28" s="118"/>
      <c r="P28" s="118"/>
      <c r="Q28" s="118"/>
    </row>
    <row r="29" spans="1:17" ht="18.75" x14ac:dyDescent="0.25">
      <c r="A29" s="451"/>
      <c r="B29" s="452"/>
      <c r="C29" s="453"/>
      <c r="D29" s="451"/>
      <c r="E29" s="452"/>
      <c r="F29" s="453"/>
      <c r="G29" s="118"/>
      <c r="H29" s="126"/>
      <c r="I29" s="118"/>
      <c r="J29" s="118"/>
      <c r="K29" s="118"/>
      <c r="L29" s="118"/>
      <c r="M29" s="118"/>
      <c r="N29" s="118"/>
      <c r="O29" s="118"/>
      <c r="P29" s="118"/>
      <c r="Q29" s="118"/>
    </row>
    <row r="30" spans="1:17" ht="19.5" thickBot="1" x14ac:dyDescent="0.3">
      <c r="A30" s="478"/>
      <c r="B30" s="479"/>
      <c r="C30" s="480"/>
      <c r="D30" s="478"/>
      <c r="E30" s="479"/>
      <c r="F30" s="480"/>
      <c r="G30" s="118"/>
      <c r="H30" s="126"/>
      <c r="I30" s="118"/>
      <c r="J30" s="118"/>
      <c r="K30" s="118"/>
      <c r="L30" s="118"/>
      <c r="M30" s="118"/>
      <c r="N30" s="118"/>
      <c r="O30" s="118"/>
      <c r="P30" s="118"/>
      <c r="Q30" s="118"/>
    </row>
    <row r="31" spans="1:17" ht="19.5" thickBot="1" x14ac:dyDescent="0.3">
      <c r="A31" s="126"/>
      <c r="B31" s="126"/>
      <c r="C31" s="126"/>
      <c r="D31" s="126"/>
      <c r="E31" s="126"/>
      <c r="F31" s="126"/>
      <c r="G31" s="118"/>
      <c r="H31" s="126"/>
      <c r="I31" s="118"/>
      <c r="J31" s="118"/>
      <c r="K31" s="118"/>
      <c r="L31" s="118"/>
      <c r="M31" s="118"/>
      <c r="N31" s="118"/>
      <c r="O31" s="118"/>
      <c r="P31" s="118"/>
      <c r="Q31" s="118"/>
    </row>
    <row r="32" spans="1:17" ht="19.5" thickBot="1" x14ac:dyDescent="0.3">
      <c r="A32" s="5" t="s">
        <v>49</v>
      </c>
      <c r="B32" s="36"/>
      <c r="C32" s="36"/>
      <c r="D32" s="36"/>
      <c r="E32" s="36"/>
      <c r="F32" s="37"/>
      <c r="G32" s="118"/>
      <c r="H32" s="126"/>
      <c r="I32" s="118"/>
      <c r="J32" s="118"/>
      <c r="K32" s="118"/>
      <c r="L32" s="118"/>
      <c r="M32" s="118"/>
      <c r="N32" s="118"/>
      <c r="O32" s="118"/>
      <c r="P32" s="118"/>
      <c r="Q32" s="118"/>
    </row>
    <row r="33" spans="1:17" ht="18.75" x14ac:dyDescent="0.25">
      <c r="A33" s="97"/>
      <c r="B33" s="159"/>
      <c r="C33" s="159"/>
      <c r="D33" s="159"/>
      <c r="E33" s="159"/>
      <c r="F33" s="160"/>
      <c r="G33" s="118"/>
      <c r="H33" s="126"/>
      <c r="I33" s="118"/>
      <c r="J33" s="118"/>
      <c r="K33" s="118"/>
      <c r="L33" s="118"/>
      <c r="M33" s="118"/>
      <c r="N33" s="118"/>
      <c r="O33" s="118"/>
      <c r="P33" s="118"/>
      <c r="Q33" s="118"/>
    </row>
    <row r="34" spans="1:17" ht="18.75" x14ac:dyDescent="0.25">
      <c r="A34" s="67"/>
      <c r="B34" s="166"/>
      <c r="C34" s="166"/>
      <c r="D34" s="166"/>
      <c r="E34" s="166"/>
      <c r="F34" s="167"/>
      <c r="G34" s="118"/>
      <c r="H34" s="126"/>
      <c r="I34" s="118"/>
      <c r="J34" s="118"/>
      <c r="K34" s="118"/>
      <c r="L34" s="118"/>
      <c r="M34" s="118"/>
      <c r="N34" s="118"/>
      <c r="O34" s="118"/>
      <c r="P34" s="118"/>
      <c r="Q34" s="118"/>
    </row>
    <row r="35" spans="1:17" ht="18.75" x14ac:dyDescent="0.25">
      <c r="A35" s="67"/>
      <c r="B35" s="166"/>
      <c r="C35" s="166"/>
      <c r="D35" s="166"/>
      <c r="E35" s="166"/>
      <c r="F35" s="167"/>
      <c r="G35" s="118"/>
      <c r="H35" s="126"/>
      <c r="I35" s="118"/>
      <c r="J35" s="118"/>
      <c r="K35" s="118"/>
      <c r="L35" s="118"/>
      <c r="M35" s="118"/>
      <c r="N35" s="118"/>
      <c r="O35" s="118"/>
      <c r="P35" s="118"/>
      <c r="Q35" s="118"/>
    </row>
    <row r="36" spans="1:17" ht="18.75" x14ac:dyDescent="0.25">
      <c r="A36" s="67"/>
      <c r="B36" s="166"/>
      <c r="C36" s="166"/>
      <c r="D36" s="166"/>
      <c r="E36" s="166"/>
      <c r="F36" s="167"/>
      <c r="G36" s="118"/>
      <c r="H36" s="126"/>
      <c r="I36" s="118"/>
      <c r="J36" s="118"/>
      <c r="K36" s="118"/>
      <c r="L36" s="118"/>
      <c r="M36" s="118"/>
      <c r="N36" s="118"/>
      <c r="O36" s="118"/>
      <c r="P36" s="118"/>
      <c r="Q36" s="118"/>
    </row>
    <row r="37" spans="1:17" ht="19.5" thickBot="1" x14ac:dyDescent="0.3">
      <c r="A37" s="161"/>
      <c r="B37" s="162"/>
      <c r="C37" s="162"/>
      <c r="D37" s="162"/>
      <c r="E37" s="162"/>
      <c r="F37" s="163"/>
      <c r="G37" s="118"/>
      <c r="H37" s="126"/>
      <c r="I37" s="118"/>
      <c r="J37" s="118"/>
      <c r="K37" s="118"/>
      <c r="L37" s="118"/>
      <c r="M37" s="118"/>
      <c r="N37" s="118"/>
      <c r="O37" s="118"/>
      <c r="P37" s="118"/>
      <c r="Q37" s="118"/>
    </row>
    <row r="38" spans="1:17" ht="18.75" x14ac:dyDescent="0.25">
      <c r="A38" s="126"/>
      <c r="B38" s="126"/>
      <c r="C38" s="126"/>
      <c r="D38" s="126"/>
      <c r="E38" s="126"/>
      <c r="F38" s="126"/>
      <c r="G38" s="118"/>
      <c r="H38" s="126"/>
      <c r="I38" s="118"/>
      <c r="J38" s="118"/>
      <c r="K38" s="118"/>
      <c r="L38" s="118"/>
      <c r="M38" s="118"/>
      <c r="N38" s="118"/>
      <c r="O38" s="118"/>
      <c r="P38" s="118"/>
      <c r="Q38" s="118"/>
    </row>
    <row r="39" spans="1:17" ht="26.25" x14ac:dyDescent="0.25">
      <c r="A39" s="119" t="s">
        <v>61</v>
      </c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18"/>
      <c r="M39" s="118"/>
      <c r="N39" s="118"/>
      <c r="O39" s="118"/>
      <c r="P39" s="118"/>
      <c r="Q39" s="118"/>
    </row>
    <row r="40" spans="1:17" ht="21" x14ac:dyDescent="0.25">
      <c r="A40" s="129"/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18"/>
      <c r="M40" s="118"/>
      <c r="N40" s="118"/>
      <c r="O40" s="118"/>
      <c r="P40" s="118"/>
      <c r="Q40" s="118"/>
    </row>
    <row r="41" spans="1:17" ht="23.25" x14ac:dyDescent="0.25">
      <c r="A41" s="130" t="s">
        <v>57</v>
      </c>
      <c r="B41" s="128"/>
      <c r="C41" s="128"/>
      <c r="D41" s="128"/>
      <c r="E41" s="128"/>
      <c r="F41" s="128"/>
      <c r="G41" s="128"/>
      <c r="H41" s="125"/>
      <c r="I41" s="125"/>
      <c r="J41" s="125"/>
      <c r="K41" s="125"/>
      <c r="L41" s="118"/>
      <c r="M41" s="118"/>
      <c r="N41" s="118"/>
      <c r="O41" s="118"/>
      <c r="P41" s="118"/>
      <c r="Q41" s="118"/>
    </row>
    <row r="42" spans="1:17" ht="19.5" thickBot="1" x14ac:dyDescent="0.3">
      <c r="A42" s="122"/>
      <c r="B42" s="128"/>
      <c r="C42" s="128"/>
      <c r="D42" s="128"/>
      <c r="E42" s="128"/>
      <c r="F42" s="128"/>
      <c r="G42" s="128"/>
      <c r="H42" s="125"/>
      <c r="I42" s="125"/>
      <c r="J42" s="125"/>
      <c r="K42" s="125"/>
      <c r="L42" s="118"/>
      <c r="M42" s="118"/>
      <c r="N42" s="118"/>
      <c r="O42" s="118"/>
      <c r="P42" s="118"/>
      <c r="Q42" s="118"/>
    </row>
    <row r="43" spans="1:17" ht="19.5" thickBot="1" x14ac:dyDescent="0.3">
      <c r="A43" s="473" t="s">
        <v>58</v>
      </c>
      <c r="B43" s="474"/>
      <c r="C43" s="474"/>
      <c r="D43" s="474"/>
      <c r="E43" s="474"/>
      <c r="F43" s="474"/>
      <c r="G43" s="474"/>
      <c r="H43" s="475"/>
      <c r="I43" s="125"/>
      <c r="J43" s="125"/>
      <c r="K43" s="125"/>
      <c r="L43" s="118"/>
      <c r="M43" s="118"/>
      <c r="N43" s="118"/>
      <c r="O43" s="118"/>
      <c r="P43" s="118"/>
      <c r="Q43" s="118"/>
    </row>
    <row r="44" spans="1:17" ht="18.75" x14ac:dyDescent="0.25">
      <c r="A44" s="98"/>
      <c r="B44" s="99"/>
      <c r="C44" s="99"/>
      <c r="D44" s="99"/>
      <c r="E44" s="99"/>
      <c r="F44" s="99"/>
      <c r="G44" s="99"/>
      <c r="H44" s="100"/>
      <c r="I44" s="125"/>
      <c r="J44" s="125"/>
      <c r="K44" s="125"/>
      <c r="L44" s="118"/>
      <c r="M44" s="118"/>
      <c r="N44" s="118"/>
      <c r="O44" s="118"/>
      <c r="P44" s="118"/>
      <c r="Q44" s="118"/>
    </row>
    <row r="45" spans="1:17" ht="18.75" x14ac:dyDescent="0.25">
      <c r="A45" s="101"/>
      <c r="B45" s="102"/>
      <c r="C45" s="102"/>
      <c r="D45" s="102"/>
      <c r="E45" s="102"/>
      <c r="F45" s="102"/>
      <c r="G45" s="102"/>
      <c r="H45" s="103"/>
      <c r="I45" s="125"/>
      <c r="J45" s="125"/>
      <c r="K45" s="125"/>
      <c r="L45" s="118"/>
      <c r="M45" s="118"/>
      <c r="N45" s="118"/>
      <c r="O45" s="118"/>
      <c r="P45" s="118"/>
      <c r="Q45" s="118"/>
    </row>
    <row r="46" spans="1:17" ht="18.75" x14ac:dyDescent="0.25">
      <c r="A46" s="101"/>
      <c r="B46" s="102"/>
      <c r="C46" s="102"/>
      <c r="D46" s="102"/>
      <c r="E46" s="102"/>
      <c r="F46" s="102"/>
      <c r="G46" s="102"/>
      <c r="H46" s="103"/>
      <c r="I46" s="125"/>
      <c r="J46" s="125"/>
      <c r="K46" s="125"/>
      <c r="L46" s="118"/>
      <c r="M46" s="118"/>
      <c r="N46" s="118"/>
      <c r="O46" s="118"/>
      <c r="P46" s="118"/>
      <c r="Q46" s="118"/>
    </row>
    <row r="47" spans="1:17" ht="18.75" x14ac:dyDescent="0.25">
      <c r="A47" s="101"/>
      <c r="B47" s="102"/>
      <c r="C47" s="102"/>
      <c r="D47" s="102"/>
      <c r="E47" s="102"/>
      <c r="F47" s="102"/>
      <c r="G47" s="102"/>
      <c r="H47" s="103"/>
      <c r="I47" s="125"/>
      <c r="J47" s="125"/>
      <c r="K47" s="125"/>
      <c r="L47" s="118"/>
      <c r="M47" s="118"/>
      <c r="N47" s="118"/>
      <c r="O47" s="118"/>
      <c r="P47" s="118"/>
      <c r="Q47" s="118"/>
    </row>
    <row r="48" spans="1:17" ht="19.5" thickBot="1" x14ac:dyDescent="0.3">
      <c r="A48" s="104"/>
      <c r="B48" s="105"/>
      <c r="C48" s="105"/>
      <c r="D48" s="105"/>
      <c r="E48" s="105"/>
      <c r="F48" s="105"/>
      <c r="G48" s="105"/>
      <c r="H48" s="106"/>
      <c r="I48" s="125"/>
      <c r="J48" s="125"/>
      <c r="K48" s="125"/>
      <c r="L48" s="118"/>
      <c r="M48" s="118"/>
      <c r="N48" s="118"/>
      <c r="O48" s="118"/>
      <c r="P48" s="118"/>
      <c r="Q48" s="118"/>
    </row>
    <row r="49" spans="1:17" ht="21" x14ac:dyDescent="0.25">
      <c r="A49" s="129"/>
      <c r="B49" s="125"/>
      <c r="C49" s="125"/>
      <c r="D49" s="125"/>
      <c r="E49" s="125"/>
      <c r="F49" s="125"/>
      <c r="G49" s="125"/>
      <c r="H49" s="125"/>
      <c r="I49" s="125"/>
      <c r="J49" s="125"/>
      <c r="K49" s="125"/>
      <c r="L49" s="118"/>
      <c r="M49" s="118"/>
      <c r="N49" s="118"/>
      <c r="O49" s="118"/>
      <c r="P49" s="118"/>
      <c r="Q49" s="118"/>
    </row>
    <row r="50" spans="1:17" ht="23.25" x14ac:dyDescent="0.25">
      <c r="A50" s="130" t="s">
        <v>46</v>
      </c>
      <c r="B50" s="128"/>
      <c r="C50" s="118"/>
      <c r="D50" s="126"/>
      <c r="E50" s="128"/>
      <c r="F50" s="128"/>
      <c r="G50" s="128"/>
      <c r="H50" s="128"/>
      <c r="I50" s="125"/>
      <c r="J50" s="125"/>
      <c r="K50" s="125"/>
      <c r="L50" s="118"/>
      <c r="M50" s="118"/>
      <c r="N50" s="118"/>
      <c r="O50" s="118"/>
      <c r="P50" s="118"/>
      <c r="Q50" s="118"/>
    </row>
    <row r="51" spans="1:17" ht="19.5" thickBot="1" x14ac:dyDescent="0.3">
      <c r="A51" s="131"/>
      <c r="B51" s="128"/>
      <c r="C51" s="128"/>
      <c r="D51" s="128"/>
      <c r="E51" s="128"/>
      <c r="F51" s="128"/>
      <c r="G51" s="128"/>
      <c r="H51" s="128"/>
      <c r="I51" s="125"/>
      <c r="J51" s="125"/>
      <c r="K51" s="125"/>
      <c r="L51" s="118"/>
      <c r="M51" s="118"/>
      <c r="N51" s="118"/>
      <c r="O51" s="118"/>
      <c r="P51" s="118"/>
      <c r="Q51" s="118"/>
    </row>
    <row r="52" spans="1:17" ht="56.25" x14ac:dyDescent="0.25">
      <c r="A52" s="128"/>
      <c r="B52" s="128"/>
      <c r="C52" s="77" t="s">
        <v>21</v>
      </c>
      <c r="D52" s="78" t="s">
        <v>22</v>
      </c>
      <c r="E52" s="79" t="s">
        <v>23</v>
      </c>
      <c r="F52" s="80" t="s">
        <v>24</v>
      </c>
      <c r="G52" s="132"/>
      <c r="H52" s="128"/>
      <c r="I52" s="125"/>
      <c r="J52" s="125"/>
      <c r="K52" s="125"/>
      <c r="L52" s="118"/>
      <c r="M52" s="118"/>
      <c r="N52" s="118"/>
      <c r="O52" s="118"/>
      <c r="P52" s="118"/>
      <c r="Q52" s="118"/>
    </row>
    <row r="53" spans="1:17" ht="57" thickBot="1" x14ac:dyDescent="0.3">
      <c r="A53" s="128"/>
      <c r="B53" s="128"/>
      <c r="C53" s="81" t="s">
        <v>4</v>
      </c>
      <c r="D53" s="82" t="s">
        <v>3</v>
      </c>
      <c r="E53" s="83" t="s">
        <v>5</v>
      </c>
      <c r="F53" s="84" t="s">
        <v>6</v>
      </c>
      <c r="G53" s="132"/>
      <c r="H53" s="128"/>
      <c r="I53" s="125"/>
      <c r="J53" s="125"/>
      <c r="K53" s="125"/>
      <c r="L53" s="118"/>
      <c r="M53" s="118"/>
      <c r="N53" s="118"/>
      <c r="O53" s="118"/>
      <c r="P53" s="118"/>
      <c r="Q53" s="118"/>
    </row>
    <row r="54" spans="1:17" ht="19.5" thickBot="1" x14ac:dyDescent="0.3">
      <c r="A54" s="128"/>
      <c r="B54" s="128"/>
      <c r="C54" s="128"/>
      <c r="D54" s="128"/>
      <c r="E54" s="128"/>
      <c r="F54" s="128"/>
      <c r="G54" s="128"/>
      <c r="H54" s="128"/>
      <c r="I54" s="125"/>
      <c r="J54" s="125"/>
      <c r="K54" s="125"/>
      <c r="L54" s="118"/>
      <c r="M54" s="118"/>
      <c r="N54" s="118"/>
      <c r="O54" s="118"/>
      <c r="P54" s="118"/>
      <c r="Q54" s="118"/>
    </row>
    <row r="55" spans="1:17" ht="37.5" x14ac:dyDescent="0.25">
      <c r="A55" s="18" t="s">
        <v>7</v>
      </c>
      <c r="B55" s="58" t="s">
        <v>56</v>
      </c>
      <c r="C55" s="43" t="s">
        <v>8</v>
      </c>
      <c r="D55" s="45" t="s">
        <v>2</v>
      </c>
      <c r="E55" s="47" t="s">
        <v>9</v>
      </c>
      <c r="F55" s="40" t="s">
        <v>10</v>
      </c>
      <c r="G55" s="40" t="s">
        <v>51</v>
      </c>
      <c r="H55" s="53" t="s">
        <v>11</v>
      </c>
      <c r="I55" s="125"/>
      <c r="J55" s="125"/>
      <c r="K55" s="125"/>
      <c r="L55" s="118"/>
      <c r="M55" s="118"/>
      <c r="N55" s="118"/>
      <c r="O55" s="118"/>
      <c r="P55" s="118"/>
      <c r="Q55" s="118"/>
    </row>
    <row r="56" spans="1:17" ht="56.25" x14ac:dyDescent="0.25">
      <c r="A56" s="2"/>
      <c r="B56" s="59">
        <f>SUM(B57:B58)</f>
        <v>7</v>
      </c>
      <c r="C56" s="44" t="s">
        <v>12</v>
      </c>
      <c r="D56" s="46" t="s">
        <v>13</v>
      </c>
      <c r="E56" s="48" t="s">
        <v>14</v>
      </c>
      <c r="F56" s="41" t="s">
        <v>15</v>
      </c>
      <c r="G56" s="41" t="s">
        <v>53</v>
      </c>
      <c r="H56" s="54"/>
      <c r="I56" s="125"/>
      <c r="J56" s="125"/>
      <c r="K56" s="125"/>
      <c r="L56" s="118"/>
      <c r="M56" s="118"/>
      <c r="N56" s="118"/>
      <c r="O56" s="118"/>
      <c r="P56" s="118"/>
      <c r="Q56" s="118"/>
    </row>
    <row r="57" spans="1:17" ht="37.5" x14ac:dyDescent="0.25">
      <c r="A57" s="23" t="s">
        <v>142</v>
      </c>
      <c r="B57" s="24">
        <v>4</v>
      </c>
      <c r="C57" s="85">
        <v>3</v>
      </c>
      <c r="D57" s="85"/>
      <c r="E57" s="85"/>
      <c r="F57" s="85"/>
      <c r="G57" s="85"/>
      <c r="H57" s="55">
        <f>IF(COUNTBLANK(C57:G57)=4,SUM(C57:F57)*B57,"veuillez entrer une valeur")</f>
        <v>12</v>
      </c>
      <c r="I57" s="125"/>
      <c r="J57" s="118"/>
      <c r="K57" s="125"/>
      <c r="L57" s="118"/>
      <c r="M57" s="118"/>
      <c r="N57" s="118"/>
      <c r="O57" s="118"/>
      <c r="P57" s="118"/>
      <c r="Q57" s="118"/>
    </row>
    <row r="58" spans="1:17" ht="19.5" thickBot="1" x14ac:dyDescent="0.3">
      <c r="A58" s="25" t="s">
        <v>16</v>
      </c>
      <c r="B58" s="26">
        <v>3</v>
      </c>
      <c r="C58" s="86">
        <v>3</v>
      </c>
      <c r="D58" s="86"/>
      <c r="E58" s="86"/>
      <c r="F58" s="86"/>
      <c r="G58" s="86"/>
      <c r="H58" s="56">
        <f>IF(COUNTBLANK(C58:G58)=4,SUM(C58:F58)*B58,"veuillez entrer une valeur")</f>
        <v>9</v>
      </c>
      <c r="I58" s="125"/>
      <c r="J58" s="125"/>
      <c r="K58" s="125"/>
      <c r="L58" s="118"/>
      <c r="M58" s="118"/>
      <c r="N58" s="118"/>
      <c r="O58" s="118"/>
      <c r="P58" s="118"/>
      <c r="Q58" s="118"/>
    </row>
    <row r="59" spans="1:17" ht="19.5" thickBot="1" x14ac:dyDescent="0.3">
      <c r="A59" s="30" t="s">
        <v>50</v>
      </c>
      <c r="B59" s="1">
        <f>3*B56-IF(G57="x",3*B57,0)-IF(G58="x",3*B58,0)</f>
        <v>21</v>
      </c>
      <c r="C59" s="27"/>
      <c r="D59" s="27"/>
      <c r="E59" s="28"/>
      <c r="F59" s="29" t="s">
        <v>25</v>
      </c>
      <c r="G59" s="29"/>
      <c r="H59" s="52">
        <f>SUM(H57:H58)</f>
        <v>21</v>
      </c>
      <c r="I59" s="125"/>
      <c r="J59" s="125"/>
      <c r="K59" s="125"/>
      <c r="L59" s="118"/>
      <c r="M59" s="118"/>
      <c r="N59" s="118"/>
      <c r="O59" s="118"/>
      <c r="P59" s="118"/>
      <c r="Q59" s="118"/>
    </row>
    <row r="60" spans="1:17" ht="15.75" thickBot="1" x14ac:dyDescent="0.3">
      <c r="A60" s="125"/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18"/>
      <c r="M60" s="118"/>
      <c r="N60" s="118"/>
      <c r="O60" s="118"/>
      <c r="P60" s="118"/>
      <c r="Q60" s="118"/>
    </row>
    <row r="61" spans="1:17" ht="37.5" x14ac:dyDescent="0.25">
      <c r="A61" s="18" t="s">
        <v>17</v>
      </c>
      <c r="B61" s="60" t="s">
        <v>56</v>
      </c>
      <c r="C61" s="14" t="s">
        <v>8</v>
      </c>
      <c r="D61" s="15" t="s">
        <v>2</v>
      </c>
      <c r="E61" s="16" t="s">
        <v>9</v>
      </c>
      <c r="F61" s="38" t="s">
        <v>10</v>
      </c>
      <c r="G61" s="40" t="s">
        <v>51</v>
      </c>
      <c r="H61" s="53" t="s">
        <v>11</v>
      </c>
      <c r="I61" s="125"/>
      <c r="J61" s="125"/>
      <c r="K61" s="125"/>
      <c r="L61" s="118"/>
      <c r="M61" s="118"/>
      <c r="N61" s="118"/>
      <c r="O61" s="118"/>
      <c r="P61" s="118"/>
      <c r="Q61" s="118"/>
    </row>
    <row r="62" spans="1:17" ht="56.25" x14ac:dyDescent="0.25">
      <c r="A62" s="2"/>
      <c r="B62" s="61">
        <f>SUM(B63:B65)</f>
        <v>6</v>
      </c>
      <c r="C62" s="19" t="s">
        <v>12</v>
      </c>
      <c r="D62" s="20" t="s">
        <v>13</v>
      </c>
      <c r="E62" s="21" t="s">
        <v>14</v>
      </c>
      <c r="F62" s="39" t="s">
        <v>15</v>
      </c>
      <c r="G62" s="42" t="s">
        <v>54</v>
      </c>
      <c r="H62" s="57"/>
      <c r="I62" s="125"/>
      <c r="J62" s="125"/>
      <c r="K62" s="125"/>
      <c r="L62" s="118"/>
      <c r="M62" s="118"/>
      <c r="N62" s="118"/>
      <c r="O62" s="118"/>
      <c r="P62" s="118"/>
      <c r="Q62" s="118"/>
    </row>
    <row r="63" spans="1:17" ht="18.75" x14ac:dyDescent="0.25">
      <c r="A63" s="23" t="s">
        <v>18</v>
      </c>
      <c r="B63" s="24">
        <v>3</v>
      </c>
      <c r="C63" s="87"/>
      <c r="D63" s="87">
        <v>2</v>
      </c>
      <c r="E63" s="87"/>
      <c r="F63" s="87"/>
      <c r="G63" s="88"/>
      <c r="H63" s="55">
        <f>IF(COUNTBLANK(C63:G63)=4,SUM(C63:F63)*B63,"veuillez entrer une valeur")</f>
        <v>6</v>
      </c>
      <c r="I63" s="125"/>
      <c r="J63" s="125"/>
      <c r="K63" s="125"/>
      <c r="L63" s="118"/>
      <c r="M63" s="118"/>
      <c r="N63" s="118"/>
      <c r="O63" s="118"/>
      <c r="P63" s="118"/>
      <c r="Q63" s="118"/>
    </row>
    <row r="64" spans="1:17" ht="18.75" x14ac:dyDescent="0.25">
      <c r="A64" s="23" t="s">
        <v>42</v>
      </c>
      <c r="B64" s="24">
        <v>2</v>
      </c>
      <c r="C64" s="87">
        <v>3</v>
      </c>
      <c r="D64" s="87"/>
      <c r="E64" s="87"/>
      <c r="F64" s="87"/>
      <c r="G64" s="85"/>
      <c r="H64" s="55">
        <f>IF(COUNTBLANK(C64:G64)=4,SUM(C64:F64)*B64,"veuillez entrer une valeur")</f>
        <v>6</v>
      </c>
      <c r="I64" s="125"/>
      <c r="J64" s="125"/>
      <c r="K64" s="125"/>
      <c r="L64" s="118"/>
      <c r="M64" s="118"/>
      <c r="N64" s="118"/>
      <c r="O64" s="118"/>
      <c r="P64" s="118"/>
      <c r="Q64" s="118"/>
    </row>
    <row r="65" spans="1:17" ht="19.5" thickBot="1" x14ac:dyDescent="0.3">
      <c r="A65" s="23" t="s">
        <v>19</v>
      </c>
      <c r="B65" s="24">
        <v>1</v>
      </c>
      <c r="C65" s="89">
        <v>3</v>
      </c>
      <c r="D65" s="89"/>
      <c r="E65" s="89"/>
      <c r="F65" s="89"/>
      <c r="G65" s="90"/>
      <c r="H65" s="56">
        <f>IF(COUNTBLANK(C65:G65)=4,SUM(C65:F65)*B65,"veuillez entrer une valeur")</f>
        <v>3</v>
      </c>
      <c r="I65" s="125"/>
      <c r="J65" s="125"/>
      <c r="K65" s="125"/>
      <c r="L65" s="118"/>
      <c r="M65" s="118"/>
      <c r="N65" s="118"/>
      <c r="O65" s="118"/>
      <c r="P65" s="118"/>
      <c r="Q65" s="118"/>
    </row>
    <row r="66" spans="1:17" ht="19.5" thickBot="1" x14ac:dyDescent="0.3">
      <c r="A66" s="30" t="s">
        <v>50</v>
      </c>
      <c r="B66" s="1">
        <f>3*B62-IF(G63="x",3*B63,0)-IF(G64="x",3*B64,0)-IF(G65="x",3*B65,0)</f>
        <v>18</v>
      </c>
      <c r="C66" s="27"/>
      <c r="D66" s="27"/>
      <c r="E66" s="31"/>
      <c r="F66" s="32" t="s">
        <v>25</v>
      </c>
      <c r="G66" s="29"/>
      <c r="H66" s="52">
        <f>SUM(H63:H65)</f>
        <v>15</v>
      </c>
      <c r="I66" s="125"/>
      <c r="J66" s="125"/>
      <c r="K66" s="125"/>
      <c r="L66" s="118"/>
      <c r="M66" s="118"/>
      <c r="N66" s="118"/>
      <c r="O66" s="118"/>
      <c r="P66" s="118"/>
      <c r="Q66" s="118"/>
    </row>
    <row r="67" spans="1:17" ht="19.5" thickBot="1" x14ac:dyDescent="0.3">
      <c r="A67" s="128"/>
      <c r="B67" s="128"/>
      <c r="C67" s="128"/>
      <c r="D67" s="128"/>
      <c r="E67" s="128"/>
      <c r="F67" s="128"/>
      <c r="G67" s="128"/>
      <c r="H67" s="128"/>
      <c r="I67" s="125"/>
      <c r="J67" s="125"/>
      <c r="K67" s="125"/>
      <c r="L67" s="118"/>
      <c r="M67" s="118"/>
      <c r="N67" s="118"/>
      <c r="O67" s="118"/>
      <c r="P67" s="118"/>
      <c r="Q67" s="118"/>
    </row>
    <row r="68" spans="1:17" ht="37.5" x14ac:dyDescent="0.25">
      <c r="A68" s="18" t="s">
        <v>20</v>
      </c>
      <c r="B68" s="60" t="s">
        <v>56</v>
      </c>
      <c r="C68" s="14" t="s">
        <v>8</v>
      </c>
      <c r="D68" s="15" t="s">
        <v>2</v>
      </c>
      <c r="E68" s="16" t="s">
        <v>9</v>
      </c>
      <c r="F68" s="17" t="s">
        <v>10</v>
      </c>
      <c r="G68" s="40" t="s">
        <v>51</v>
      </c>
      <c r="H68" s="53" t="s">
        <v>11</v>
      </c>
      <c r="I68" s="125"/>
      <c r="J68" s="125"/>
      <c r="K68" s="125"/>
      <c r="L68" s="118"/>
      <c r="M68" s="118"/>
      <c r="N68" s="118"/>
      <c r="O68" s="118"/>
      <c r="P68" s="118"/>
      <c r="Q68" s="118"/>
    </row>
    <row r="69" spans="1:17" ht="56.25" x14ac:dyDescent="0.25">
      <c r="A69" s="2"/>
      <c r="B69" s="61">
        <f>SUM(B70:B72)</f>
        <v>4</v>
      </c>
      <c r="C69" s="19" t="s">
        <v>12</v>
      </c>
      <c r="D69" s="20" t="s">
        <v>13</v>
      </c>
      <c r="E69" s="21" t="s">
        <v>14</v>
      </c>
      <c r="F69" s="22" t="s">
        <v>15</v>
      </c>
      <c r="G69" s="42" t="s">
        <v>55</v>
      </c>
      <c r="H69" s="57"/>
      <c r="I69" s="125"/>
      <c r="J69" s="125"/>
      <c r="K69" s="125"/>
      <c r="L69" s="118"/>
      <c r="M69" s="118"/>
      <c r="N69" s="118"/>
      <c r="O69" s="118"/>
      <c r="P69" s="118"/>
      <c r="Q69" s="118"/>
    </row>
    <row r="70" spans="1:17" ht="56.25" x14ac:dyDescent="0.25">
      <c r="A70" s="23" t="s">
        <v>143</v>
      </c>
      <c r="B70" s="24">
        <v>2</v>
      </c>
      <c r="C70" s="87"/>
      <c r="D70" s="87">
        <v>2</v>
      </c>
      <c r="E70" s="87"/>
      <c r="F70" s="87"/>
      <c r="G70" s="88"/>
      <c r="H70" s="55">
        <f>IF(COUNTBLANK(C70:G70)=4,SUM(C70:F70)*B70,"veuillez entrer une valeur")</f>
        <v>4</v>
      </c>
      <c r="I70" s="125"/>
      <c r="J70" s="125"/>
      <c r="K70" s="125"/>
      <c r="L70" s="118"/>
      <c r="M70" s="118"/>
      <c r="N70" s="118"/>
      <c r="O70" s="118"/>
      <c r="P70" s="118"/>
      <c r="Q70" s="118"/>
    </row>
    <row r="71" spans="1:17" ht="75" x14ac:dyDescent="0.25">
      <c r="A71" s="23" t="s">
        <v>144</v>
      </c>
      <c r="B71" s="24">
        <v>1</v>
      </c>
      <c r="C71" s="87">
        <v>3</v>
      </c>
      <c r="D71" s="87"/>
      <c r="E71" s="87"/>
      <c r="F71" s="87"/>
      <c r="G71" s="85"/>
      <c r="H71" s="55">
        <f>IF(COUNTBLANK(C71:G71)=4,SUM(C71:F71)*B71,"veuillez entrer une valeur")</f>
        <v>3</v>
      </c>
      <c r="I71" s="125"/>
      <c r="J71" s="125"/>
      <c r="K71" s="125"/>
      <c r="L71" s="118"/>
      <c r="M71" s="118"/>
      <c r="N71" s="118"/>
      <c r="O71" s="118"/>
      <c r="P71" s="118"/>
      <c r="Q71" s="118"/>
    </row>
    <row r="72" spans="1:17" ht="94.5" thickBot="1" x14ac:dyDescent="0.3">
      <c r="A72" s="23" t="s">
        <v>145</v>
      </c>
      <c r="B72" s="24">
        <v>1</v>
      </c>
      <c r="C72" s="89">
        <v>3</v>
      </c>
      <c r="D72" s="89"/>
      <c r="E72" s="89"/>
      <c r="F72" s="89"/>
      <c r="G72" s="90"/>
      <c r="H72" s="56">
        <f>IF(COUNTBLANK(C72:G72)=4,SUM(C72:F72)*B72,"veuillez entrer une valeur")</f>
        <v>3</v>
      </c>
      <c r="I72" s="125"/>
      <c r="J72" s="125"/>
      <c r="K72" s="125"/>
      <c r="L72" s="118"/>
      <c r="M72" s="118"/>
      <c r="N72" s="118"/>
      <c r="O72" s="118"/>
      <c r="P72" s="118"/>
      <c r="Q72" s="118"/>
    </row>
    <row r="73" spans="1:17" ht="19.5" thickBot="1" x14ac:dyDescent="0.3">
      <c r="A73" s="30" t="s">
        <v>50</v>
      </c>
      <c r="B73" s="1">
        <f>3*B69-IF(G70="x",3*B70,0)-IF(G71="x",3*B71,0)-IF(G72="x",3*B72,0)</f>
        <v>12</v>
      </c>
      <c r="C73" s="27"/>
      <c r="D73" s="27"/>
      <c r="E73" s="31"/>
      <c r="F73" s="32" t="s">
        <v>25</v>
      </c>
      <c r="G73" s="29"/>
      <c r="H73" s="52">
        <f>SUM(H70:H72)</f>
        <v>10</v>
      </c>
      <c r="I73" s="125"/>
      <c r="J73" s="125"/>
      <c r="K73" s="125"/>
      <c r="L73" s="118"/>
      <c r="M73" s="118"/>
      <c r="N73" s="118"/>
      <c r="O73" s="118"/>
      <c r="P73" s="118"/>
      <c r="Q73" s="118"/>
    </row>
    <row r="74" spans="1:17" ht="19.5" thickBot="1" x14ac:dyDescent="0.3">
      <c r="A74" s="128"/>
      <c r="B74" s="128"/>
      <c r="C74" s="128"/>
      <c r="D74" s="128"/>
      <c r="E74" s="128"/>
      <c r="F74" s="128"/>
      <c r="G74" s="128"/>
      <c r="H74" s="128"/>
      <c r="I74" s="125"/>
      <c r="J74" s="125"/>
      <c r="K74" s="125"/>
      <c r="L74" s="118"/>
      <c r="M74" s="118"/>
      <c r="N74" s="118"/>
      <c r="O74" s="118"/>
      <c r="P74" s="118"/>
      <c r="Q74" s="118"/>
    </row>
    <row r="75" spans="1:17" ht="18.75" x14ac:dyDescent="0.25">
      <c r="A75" s="49" t="s">
        <v>52</v>
      </c>
      <c r="B75" s="75">
        <f>SUM(B59+B66+B73)</f>
        <v>51</v>
      </c>
      <c r="C75" s="50">
        <f>SUM(H73+H66+H59)</f>
        <v>46</v>
      </c>
      <c r="D75" s="128"/>
      <c r="E75" s="128"/>
      <c r="F75" s="128"/>
      <c r="G75" s="128"/>
      <c r="H75" s="128"/>
      <c r="I75" s="125"/>
      <c r="J75" s="125"/>
      <c r="K75" s="125"/>
      <c r="L75" s="118"/>
      <c r="M75" s="118"/>
      <c r="N75" s="118"/>
      <c r="O75" s="118"/>
      <c r="P75" s="118"/>
      <c r="Q75" s="118"/>
    </row>
    <row r="76" spans="1:17" ht="19.5" thickBot="1" x14ac:dyDescent="0.3">
      <c r="A76" s="476" t="s">
        <v>60</v>
      </c>
      <c r="B76" s="477"/>
      <c r="C76" s="51">
        <f>(C75/B75)*20</f>
        <v>18.03921568627451</v>
      </c>
      <c r="D76" s="128"/>
      <c r="E76" s="128"/>
      <c r="F76" s="128"/>
      <c r="G76" s="128"/>
      <c r="H76" s="128"/>
      <c r="I76" s="125"/>
      <c r="J76" s="125"/>
      <c r="K76" s="125"/>
      <c r="L76" s="118"/>
      <c r="M76" s="118"/>
      <c r="N76" s="118"/>
      <c r="O76" s="118"/>
      <c r="P76" s="118"/>
      <c r="Q76" s="118"/>
    </row>
    <row r="77" spans="1:17" ht="18.75" x14ac:dyDescent="0.25">
      <c r="A77" s="126"/>
      <c r="B77" s="132"/>
      <c r="C77" s="128"/>
      <c r="D77" s="128"/>
      <c r="E77" s="128"/>
      <c r="F77" s="128"/>
      <c r="G77" s="128"/>
      <c r="H77" s="128"/>
      <c r="I77" s="125"/>
      <c r="J77" s="125"/>
      <c r="K77" s="125"/>
      <c r="L77" s="118"/>
      <c r="M77" s="118"/>
      <c r="N77" s="118"/>
      <c r="O77" s="118"/>
      <c r="P77" s="118"/>
      <c r="Q77" s="118"/>
    </row>
    <row r="78" spans="1:17" x14ac:dyDescent="0.25">
      <c r="A78" s="118"/>
      <c r="B78" s="118"/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</row>
    <row r="79" spans="1:17" ht="26.25" x14ac:dyDescent="0.25">
      <c r="A79" s="119" t="s">
        <v>63</v>
      </c>
      <c r="B79" s="125"/>
      <c r="C79" s="125"/>
      <c r="D79" s="125"/>
      <c r="E79" s="125"/>
      <c r="F79" s="125"/>
      <c r="G79" s="125"/>
      <c r="H79" s="125"/>
      <c r="I79" s="125"/>
      <c r="J79" s="125"/>
      <c r="K79" s="125"/>
      <c r="L79" s="118"/>
      <c r="M79" s="118"/>
      <c r="N79" s="118"/>
      <c r="O79" s="118"/>
      <c r="P79" s="118"/>
      <c r="Q79" s="118"/>
    </row>
    <row r="80" spans="1:17" ht="15.75" thickBot="1" x14ac:dyDescent="0.3">
      <c r="A80" s="125"/>
      <c r="B80" s="125"/>
      <c r="C80" s="125"/>
      <c r="D80" s="125"/>
      <c r="E80" s="125"/>
      <c r="F80" s="125"/>
      <c r="G80" s="125"/>
      <c r="H80" s="125"/>
      <c r="I80" s="125"/>
      <c r="J80" s="125"/>
      <c r="K80" s="125"/>
      <c r="L80" s="118"/>
      <c r="M80" s="118"/>
      <c r="N80" s="118"/>
      <c r="O80" s="118"/>
      <c r="P80" s="118"/>
      <c r="Q80" s="118"/>
    </row>
    <row r="81" spans="1:19" ht="19.5" thickBot="1" x14ac:dyDescent="0.3">
      <c r="A81" s="133"/>
      <c r="B81" s="464" t="s">
        <v>65</v>
      </c>
      <c r="C81" s="465"/>
      <c r="D81" s="466"/>
      <c r="E81" s="464" t="s">
        <v>67</v>
      </c>
      <c r="F81" s="465"/>
      <c r="G81" s="466"/>
      <c r="H81" s="464" t="s">
        <v>68</v>
      </c>
      <c r="I81" s="465"/>
      <c r="J81" s="466"/>
      <c r="K81" s="464" t="s">
        <v>69</v>
      </c>
      <c r="L81" s="465"/>
      <c r="M81" s="466"/>
      <c r="N81" s="464" t="s">
        <v>70</v>
      </c>
      <c r="O81" s="465"/>
      <c r="P81" s="466"/>
      <c r="Q81" s="464" t="s">
        <v>372</v>
      </c>
      <c r="R81" s="465"/>
      <c r="S81" s="466"/>
    </row>
    <row r="82" spans="1:19" ht="18.75" x14ac:dyDescent="0.25">
      <c r="A82" s="71" t="s">
        <v>64</v>
      </c>
      <c r="B82" s="467">
        <v>43423</v>
      </c>
      <c r="C82" s="510"/>
      <c r="D82" s="511"/>
      <c r="E82" s="470">
        <v>43788</v>
      </c>
      <c r="F82" s="471"/>
      <c r="G82" s="472"/>
      <c r="H82" s="470">
        <v>44154</v>
      </c>
      <c r="I82" s="471"/>
      <c r="J82" s="472"/>
      <c r="K82" s="470">
        <f>DATE(YEAR(B83)+3,MONTH(B83),DAY(B83))</f>
        <v>44519</v>
      </c>
      <c r="L82" s="471"/>
      <c r="M82" s="472"/>
      <c r="N82" s="470">
        <f>DATE(YEAR(B83)+4,MONTH(B83),DAY(B83))</f>
        <v>44884</v>
      </c>
      <c r="O82" s="471"/>
      <c r="P82" s="472"/>
      <c r="Q82" s="470">
        <f>DATE(YEAR(E83)+4,MONTH(E83),DAY(E83))</f>
        <v>45249</v>
      </c>
      <c r="R82" s="471"/>
      <c r="S82" s="472"/>
    </row>
    <row r="83" spans="1:19" ht="18.75" x14ac:dyDescent="0.25">
      <c r="A83" s="73" t="s">
        <v>26</v>
      </c>
      <c r="B83" s="454">
        <v>43423</v>
      </c>
      <c r="C83" s="452"/>
      <c r="D83" s="453"/>
      <c r="E83" s="454">
        <v>43788</v>
      </c>
      <c r="F83" s="452"/>
      <c r="G83" s="453"/>
      <c r="H83" s="454">
        <v>44005</v>
      </c>
      <c r="I83" s="452"/>
      <c r="J83" s="453"/>
      <c r="K83" s="454">
        <v>44407</v>
      </c>
      <c r="L83" s="452"/>
      <c r="M83" s="453"/>
      <c r="N83" s="454">
        <v>44767</v>
      </c>
      <c r="O83" s="452"/>
      <c r="P83" s="453"/>
      <c r="Q83" s="451"/>
      <c r="R83" s="452"/>
      <c r="S83" s="453"/>
    </row>
    <row r="84" spans="1:19" ht="18.75" x14ac:dyDescent="0.25">
      <c r="A84" s="72" t="s">
        <v>27</v>
      </c>
      <c r="B84" s="458">
        <v>14.9</v>
      </c>
      <c r="C84" s="459"/>
      <c r="D84" s="460"/>
      <c r="E84" s="451">
        <v>14.9</v>
      </c>
      <c r="F84" s="452"/>
      <c r="G84" s="453"/>
      <c r="H84" s="451">
        <v>12.55</v>
      </c>
      <c r="I84" s="452"/>
      <c r="J84" s="453"/>
      <c r="K84" s="461">
        <v>16.079999999999998</v>
      </c>
      <c r="L84" s="462"/>
      <c r="M84" s="463"/>
      <c r="N84" s="461">
        <f>C76</f>
        <v>18.03921568627451</v>
      </c>
      <c r="O84" s="462"/>
      <c r="P84" s="463"/>
      <c r="Q84" s="451"/>
      <c r="R84" s="452"/>
      <c r="S84" s="453"/>
    </row>
    <row r="85" spans="1:19" ht="41.25" customHeight="1" x14ac:dyDescent="0.25">
      <c r="A85" s="73" t="s">
        <v>43</v>
      </c>
      <c r="B85" s="451"/>
      <c r="C85" s="452"/>
      <c r="D85" s="453"/>
      <c r="E85" s="451"/>
      <c r="F85" s="452"/>
      <c r="G85" s="453"/>
      <c r="H85" s="451"/>
      <c r="I85" s="452"/>
      <c r="J85" s="453"/>
      <c r="K85" s="451"/>
      <c r="L85" s="452"/>
      <c r="M85" s="453"/>
      <c r="N85" s="512" t="s">
        <v>389</v>
      </c>
      <c r="O85" s="513"/>
      <c r="P85" s="514"/>
      <c r="Q85" s="451"/>
      <c r="R85" s="452"/>
      <c r="S85" s="453"/>
    </row>
    <row r="86" spans="1:19" ht="23.25" x14ac:dyDescent="0.25">
      <c r="A86" s="136"/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18"/>
      <c r="M86" s="118"/>
      <c r="N86" s="118"/>
      <c r="O86" s="118"/>
      <c r="P86" s="118"/>
      <c r="Q86" s="118"/>
    </row>
  </sheetData>
  <mergeCells count="62">
    <mergeCell ref="B85:D85"/>
    <mergeCell ref="E85:G85"/>
    <mergeCell ref="H85:J85"/>
    <mergeCell ref="K85:M85"/>
    <mergeCell ref="N85:P85"/>
    <mergeCell ref="B83:D83"/>
    <mergeCell ref="E83:G83"/>
    <mergeCell ref="H83:J83"/>
    <mergeCell ref="K83:M83"/>
    <mergeCell ref="N83:P83"/>
    <mergeCell ref="B84:D84"/>
    <mergeCell ref="E84:G84"/>
    <mergeCell ref="H84:J84"/>
    <mergeCell ref="K84:M84"/>
    <mergeCell ref="N84:P84"/>
    <mergeCell ref="N81:P81"/>
    <mergeCell ref="B82:D82"/>
    <mergeCell ref="E82:G82"/>
    <mergeCell ref="H82:J82"/>
    <mergeCell ref="K82:M82"/>
    <mergeCell ref="N82:P82"/>
    <mergeCell ref="K81:M81"/>
    <mergeCell ref="A43:H43"/>
    <mergeCell ref="A76:B76"/>
    <mergeCell ref="B81:D81"/>
    <mergeCell ref="E81:G81"/>
    <mergeCell ref="H81:J81"/>
    <mergeCell ref="A28:C28"/>
    <mergeCell ref="D28:F28"/>
    <mergeCell ref="A29:C29"/>
    <mergeCell ref="D29:F29"/>
    <mergeCell ref="A30:C30"/>
    <mergeCell ref="D30:F30"/>
    <mergeCell ref="A25:C25"/>
    <mergeCell ref="D25:F25"/>
    <mergeCell ref="A26:C26"/>
    <mergeCell ref="D26:F26"/>
    <mergeCell ref="A27:C27"/>
    <mergeCell ref="D27:F27"/>
    <mergeCell ref="B18:D18"/>
    <mergeCell ref="F18:H18"/>
    <mergeCell ref="B19:D19"/>
    <mergeCell ref="F19:H19"/>
    <mergeCell ref="B20:D20"/>
    <mergeCell ref="F20:H20"/>
    <mergeCell ref="D12:E12"/>
    <mergeCell ref="G12:H12"/>
    <mergeCell ref="B13:H13"/>
    <mergeCell ref="B14:H14"/>
    <mergeCell ref="B17:D17"/>
    <mergeCell ref="F17:H17"/>
    <mergeCell ref="B3:H3"/>
    <mergeCell ref="B5:D5"/>
    <mergeCell ref="F5:H5"/>
    <mergeCell ref="A8:B8"/>
    <mergeCell ref="E8:H9"/>
    <mergeCell ref="A9:B9"/>
    <mergeCell ref="Q81:S81"/>
    <mergeCell ref="Q82:S82"/>
    <mergeCell ref="Q83:S83"/>
    <mergeCell ref="Q84:S84"/>
    <mergeCell ref="Q85:S85"/>
  </mergeCells>
  <conditionalFormatting sqref="H57:H58 H63:H65 H70:H72">
    <cfRule type="cellIs" dxfId="30" priority="5" operator="equal">
      <formula>"veuillez entrer une valeur"</formula>
    </cfRule>
  </conditionalFormatting>
  <conditionalFormatting sqref="B83:D83">
    <cfRule type="cellIs" dxfId="29" priority="2" operator="equal">
      <formula>"veuillez saisir ici une date"</formula>
    </cfRule>
  </conditionalFormatting>
  <dataValidations count="1">
    <dataValidation type="list" allowBlank="1" showInputMessage="1" showErrorMessage="1" sqref="B6:D6">
      <formula1>"Fournisseur,Prestataire de Service"</formula1>
    </dataValidation>
  </dataValidations>
  <hyperlinks>
    <hyperlink ref="B20" r:id="rId1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86"/>
  <sheetViews>
    <sheetView showGridLines="0" zoomScale="60" zoomScaleNormal="60" workbookViewId="0">
      <selection activeCell="Q85" sqref="Q85:S85"/>
    </sheetView>
  </sheetViews>
  <sheetFormatPr baseColWidth="10" defaultColWidth="11.42578125" defaultRowHeight="15" x14ac:dyDescent="0.25"/>
  <cols>
    <col min="1" max="1" width="22.5703125" customWidth="1"/>
    <col min="3" max="3" width="18.140625" customWidth="1"/>
    <col min="4" max="4" width="18.85546875" customWidth="1"/>
    <col min="5" max="5" width="24" customWidth="1"/>
    <col min="6" max="6" width="18.85546875" customWidth="1"/>
  </cols>
  <sheetData>
    <row r="1" spans="1:17" ht="26.25" x14ac:dyDescent="0.25">
      <c r="A1" s="119" t="s">
        <v>37</v>
      </c>
      <c r="B1" s="120"/>
      <c r="C1" s="120"/>
      <c r="D1" s="120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</row>
    <row r="2" spans="1:17" ht="15.75" thickBot="1" x14ac:dyDescent="0.3">
      <c r="A2" s="121"/>
      <c r="B2" s="120"/>
      <c r="C2" s="120"/>
      <c r="D2" s="120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</row>
    <row r="3" spans="1:17" ht="38.25" thickBot="1" x14ac:dyDescent="0.3">
      <c r="A3" s="76" t="s">
        <v>1</v>
      </c>
      <c r="B3" s="495" t="s">
        <v>141</v>
      </c>
      <c r="C3" s="496"/>
      <c r="D3" s="496"/>
      <c r="E3" s="496"/>
      <c r="F3" s="496"/>
      <c r="G3" s="496"/>
      <c r="H3" s="497"/>
      <c r="I3" s="102"/>
      <c r="J3" s="118"/>
      <c r="K3" s="118"/>
      <c r="L3" s="118"/>
      <c r="M3" s="118"/>
      <c r="N3" s="118"/>
      <c r="O3" s="118"/>
      <c r="P3" s="118"/>
      <c r="Q3" s="118"/>
    </row>
    <row r="4" spans="1:17" ht="15.75" thickBot="1" x14ac:dyDescent="0.3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</row>
    <row r="5" spans="1:17" ht="57" thickBot="1" x14ac:dyDescent="0.3">
      <c r="A5" s="76" t="s">
        <v>66</v>
      </c>
      <c r="B5" s="498">
        <v>42927</v>
      </c>
      <c r="C5" s="499"/>
      <c r="D5" s="500"/>
      <c r="E5" s="117" t="s">
        <v>71</v>
      </c>
      <c r="F5" s="498">
        <v>42927</v>
      </c>
      <c r="G5" s="499"/>
      <c r="H5" s="500"/>
      <c r="I5" s="118"/>
      <c r="J5" s="118"/>
      <c r="K5" s="118"/>
      <c r="L5" s="118"/>
      <c r="M5" s="118"/>
      <c r="N5" s="118"/>
      <c r="O5" s="118"/>
      <c r="P5" s="118"/>
      <c r="Q5" s="118"/>
    </row>
    <row r="6" spans="1:17" ht="19.5" thickBot="1" x14ac:dyDescent="0.3">
      <c r="A6" s="122"/>
      <c r="B6" s="122"/>
      <c r="C6" s="122"/>
      <c r="D6" s="122"/>
      <c r="E6" s="118"/>
      <c r="F6" s="118"/>
      <c r="G6" s="118"/>
      <c r="H6" s="118"/>
      <c r="I6" s="120"/>
      <c r="J6" s="118"/>
      <c r="K6" s="118"/>
      <c r="L6" s="118"/>
      <c r="M6" s="118"/>
      <c r="N6" s="118"/>
      <c r="O6" s="118"/>
      <c r="P6" s="118"/>
      <c r="Q6" s="118"/>
    </row>
    <row r="7" spans="1:17" ht="19.5" thickBot="1" x14ac:dyDescent="0.3">
      <c r="A7" s="5" t="s">
        <v>28</v>
      </c>
      <c r="B7" s="6"/>
      <c r="C7" s="7"/>
      <c r="D7" s="118"/>
      <c r="E7" s="5" t="s">
        <v>0</v>
      </c>
      <c r="F7" s="6"/>
      <c r="G7" s="6"/>
      <c r="H7" s="7"/>
      <c r="I7" s="134"/>
      <c r="J7" s="118"/>
      <c r="K7" s="118"/>
      <c r="L7" s="118"/>
      <c r="M7" s="118"/>
      <c r="N7" s="118"/>
      <c r="O7" s="118"/>
      <c r="P7" s="118"/>
      <c r="Q7" s="118"/>
    </row>
    <row r="8" spans="1:17" ht="18.75" x14ac:dyDescent="0.25">
      <c r="A8" s="501" t="s">
        <v>29</v>
      </c>
      <c r="B8" s="502"/>
      <c r="C8" s="3"/>
      <c r="D8" s="123"/>
      <c r="E8" s="503" t="s">
        <v>159</v>
      </c>
      <c r="F8" s="493"/>
      <c r="G8" s="493"/>
      <c r="H8" s="494"/>
      <c r="I8" s="135"/>
      <c r="J8" s="118"/>
      <c r="K8" s="118"/>
      <c r="L8" s="118"/>
      <c r="M8" s="118"/>
      <c r="N8" s="118"/>
      <c r="O8" s="118"/>
      <c r="P8" s="118"/>
      <c r="Q8" s="118"/>
    </row>
    <row r="9" spans="1:17" ht="19.5" thickBot="1" x14ac:dyDescent="0.3">
      <c r="A9" s="505" t="s">
        <v>30</v>
      </c>
      <c r="B9" s="506"/>
      <c r="C9" s="91"/>
      <c r="D9" s="123"/>
      <c r="E9" s="504"/>
      <c r="F9" s="486"/>
      <c r="G9" s="486"/>
      <c r="H9" s="487"/>
      <c r="I9" s="135"/>
      <c r="J9" s="118"/>
      <c r="K9" s="118"/>
      <c r="L9" s="118"/>
      <c r="M9" s="118"/>
      <c r="N9" s="118"/>
      <c r="O9" s="118"/>
      <c r="P9" s="118"/>
      <c r="Q9" s="118"/>
    </row>
    <row r="10" spans="1:17" ht="15.75" thickBot="1" x14ac:dyDescent="0.3">
      <c r="A10" s="120"/>
      <c r="B10" s="120"/>
      <c r="C10" s="120"/>
      <c r="D10" s="120"/>
      <c r="E10" s="120"/>
      <c r="F10" s="118"/>
      <c r="G10" s="118"/>
      <c r="H10" s="118"/>
      <c r="I10" s="120"/>
      <c r="J10" s="118"/>
      <c r="K10" s="118"/>
      <c r="L10" s="118"/>
      <c r="M10" s="118"/>
      <c r="N10" s="118"/>
      <c r="O10" s="118"/>
      <c r="P10" s="118"/>
      <c r="Q10" s="118"/>
    </row>
    <row r="11" spans="1:17" ht="19.5" thickBot="1" x14ac:dyDescent="0.3">
      <c r="A11" s="5" t="s">
        <v>44</v>
      </c>
      <c r="B11" s="6"/>
      <c r="C11" s="6"/>
      <c r="D11" s="6"/>
      <c r="E11" s="6"/>
      <c r="F11" s="6"/>
      <c r="G11" s="6"/>
      <c r="H11" s="7"/>
      <c r="I11" s="134"/>
      <c r="J11" s="118"/>
      <c r="K11" s="118"/>
      <c r="L11" s="118"/>
      <c r="M11" s="118"/>
      <c r="N11" s="118"/>
      <c r="O11" s="118"/>
      <c r="P11" s="118"/>
      <c r="Q11" s="118"/>
    </row>
    <row r="12" spans="1:17" ht="18.75" x14ac:dyDescent="0.25">
      <c r="A12" s="164" t="s">
        <v>31</v>
      </c>
      <c r="B12" s="4" t="s">
        <v>126</v>
      </c>
      <c r="C12" s="165" t="s">
        <v>32</v>
      </c>
      <c r="D12" s="488" t="s">
        <v>138</v>
      </c>
      <c r="E12" s="489"/>
      <c r="F12" s="165" t="s">
        <v>33</v>
      </c>
      <c r="G12" s="488" t="s">
        <v>139</v>
      </c>
      <c r="H12" s="472"/>
      <c r="I12" s="102"/>
      <c r="J12" s="118"/>
      <c r="K12" s="118"/>
      <c r="L12" s="118"/>
      <c r="M12" s="118"/>
      <c r="N12" s="118"/>
      <c r="O12" s="118"/>
      <c r="P12" s="118"/>
      <c r="Q12" s="118"/>
    </row>
    <row r="13" spans="1:17" ht="18.75" x14ac:dyDescent="0.25">
      <c r="A13" s="9" t="s">
        <v>34</v>
      </c>
      <c r="B13" s="490" t="s">
        <v>140</v>
      </c>
      <c r="C13" s="452"/>
      <c r="D13" s="452"/>
      <c r="E13" s="452"/>
      <c r="F13" s="452"/>
      <c r="G13" s="452"/>
      <c r="H13" s="453"/>
      <c r="I13" s="102"/>
      <c r="J13" s="118"/>
      <c r="K13" s="118"/>
      <c r="L13" s="118"/>
      <c r="M13" s="118"/>
      <c r="N13" s="118"/>
      <c r="O13" s="118"/>
      <c r="P13" s="118"/>
      <c r="Q13" s="118"/>
    </row>
    <row r="14" spans="1:17" ht="19.5" thickBot="1" x14ac:dyDescent="0.3">
      <c r="A14" s="168" t="s">
        <v>35</v>
      </c>
      <c r="B14" s="491"/>
      <c r="C14" s="479"/>
      <c r="D14" s="479"/>
      <c r="E14" s="479"/>
      <c r="F14" s="479"/>
      <c r="G14" s="479"/>
      <c r="H14" s="480"/>
      <c r="I14" s="102"/>
      <c r="J14" s="118"/>
      <c r="K14" s="118"/>
      <c r="L14" s="118"/>
      <c r="M14" s="118"/>
      <c r="N14" s="118"/>
      <c r="O14" s="118"/>
      <c r="P14" s="118"/>
      <c r="Q14" s="118"/>
    </row>
    <row r="15" spans="1:17" ht="19.5" thickBot="1" x14ac:dyDescent="0.3">
      <c r="A15" s="124"/>
      <c r="B15" s="122"/>
      <c r="C15" s="122"/>
      <c r="D15" s="122"/>
      <c r="E15" s="122"/>
      <c r="F15" s="122"/>
      <c r="G15" s="122"/>
      <c r="H15" s="122"/>
      <c r="I15" s="120"/>
      <c r="J15" s="118"/>
      <c r="K15" s="118"/>
      <c r="L15" s="118"/>
      <c r="M15" s="118"/>
      <c r="N15" s="118"/>
      <c r="O15" s="118"/>
      <c r="P15" s="118"/>
      <c r="Q15" s="118"/>
    </row>
    <row r="16" spans="1:17" ht="19.5" thickBot="1" x14ac:dyDescent="0.3">
      <c r="A16" s="94" t="s">
        <v>89</v>
      </c>
      <c r="B16" s="95"/>
      <c r="C16" s="95"/>
      <c r="D16" s="96"/>
      <c r="E16" s="5" t="s">
        <v>36</v>
      </c>
      <c r="F16" s="6"/>
      <c r="G16" s="6"/>
      <c r="H16" s="7"/>
      <c r="I16" s="134"/>
      <c r="J16" s="118"/>
      <c r="K16" s="118"/>
      <c r="L16" s="118"/>
      <c r="M16" s="118"/>
      <c r="N16" s="118"/>
      <c r="O16" s="118"/>
      <c r="P16" s="118"/>
      <c r="Q16" s="118"/>
    </row>
    <row r="17" spans="1:17" ht="18.75" x14ac:dyDescent="0.25">
      <c r="A17" s="12" t="s">
        <v>38</v>
      </c>
      <c r="B17" s="492" t="s">
        <v>160</v>
      </c>
      <c r="C17" s="493"/>
      <c r="D17" s="494"/>
      <c r="E17" s="92" t="s">
        <v>38</v>
      </c>
      <c r="F17" s="492"/>
      <c r="G17" s="493"/>
      <c r="H17" s="494"/>
      <c r="I17" s="120"/>
      <c r="J17" s="118"/>
      <c r="K17" s="118"/>
      <c r="L17" s="118"/>
      <c r="M17" s="118"/>
      <c r="N17" s="118"/>
      <c r="O17" s="118"/>
      <c r="P17" s="118"/>
      <c r="Q17" s="118"/>
    </row>
    <row r="18" spans="1:17" ht="18.75" x14ac:dyDescent="0.25">
      <c r="A18" s="13" t="s">
        <v>41</v>
      </c>
      <c r="B18" s="481"/>
      <c r="C18" s="482"/>
      <c r="D18" s="483"/>
      <c r="E18" s="92" t="s">
        <v>41</v>
      </c>
      <c r="F18" s="481"/>
      <c r="G18" s="482"/>
      <c r="H18" s="483"/>
      <c r="I18" s="120"/>
      <c r="J18" s="118"/>
      <c r="K18" s="118"/>
      <c r="L18" s="118"/>
      <c r="M18" s="118"/>
      <c r="N18" s="118"/>
      <c r="O18" s="118"/>
      <c r="P18" s="118"/>
      <c r="Q18" s="118"/>
    </row>
    <row r="19" spans="1:17" ht="18.75" x14ac:dyDescent="0.25">
      <c r="A19" s="13" t="s">
        <v>39</v>
      </c>
      <c r="B19" s="484">
        <v>338252939</v>
      </c>
      <c r="C19" s="482"/>
      <c r="D19" s="483"/>
      <c r="E19" s="92" t="s">
        <v>39</v>
      </c>
      <c r="F19" s="481">
        <v>772680169</v>
      </c>
      <c r="G19" s="482"/>
      <c r="H19" s="483"/>
      <c r="I19" s="120"/>
      <c r="J19" s="118"/>
      <c r="K19" s="118"/>
      <c r="L19" s="118"/>
      <c r="M19" s="118"/>
      <c r="N19" s="118"/>
      <c r="O19" s="118"/>
      <c r="P19" s="118"/>
      <c r="Q19" s="118"/>
    </row>
    <row r="20" spans="1:17" ht="19.5" thickBot="1" x14ac:dyDescent="0.3">
      <c r="A20" s="148" t="s">
        <v>40</v>
      </c>
      <c r="B20" s="509"/>
      <c r="C20" s="486"/>
      <c r="D20" s="487"/>
      <c r="E20" s="93" t="s">
        <v>40</v>
      </c>
      <c r="F20" s="509"/>
      <c r="G20" s="486"/>
      <c r="H20" s="487"/>
      <c r="I20" s="120"/>
      <c r="J20" s="118"/>
      <c r="K20" s="118"/>
      <c r="L20" s="118"/>
      <c r="M20" s="118"/>
      <c r="N20" s="118"/>
      <c r="O20" s="118"/>
      <c r="P20" s="118"/>
      <c r="Q20" s="118"/>
    </row>
    <row r="21" spans="1:17" x14ac:dyDescent="0.25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18"/>
      <c r="M21" s="118"/>
      <c r="N21" s="118"/>
      <c r="O21" s="118"/>
      <c r="P21" s="118"/>
      <c r="Q21" s="118"/>
    </row>
    <row r="22" spans="1:17" ht="26.25" x14ac:dyDescent="0.25">
      <c r="A22" s="119" t="s">
        <v>62</v>
      </c>
      <c r="B22" s="125"/>
      <c r="C22" s="125"/>
      <c r="D22" s="125"/>
      <c r="E22" s="125"/>
      <c r="F22" s="125"/>
      <c r="G22" s="118"/>
      <c r="H22" s="125"/>
      <c r="I22" s="125"/>
      <c r="J22" s="125"/>
      <c r="K22" s="125"/>
      <c r="L22" s="118"/>
      <c r="M22" s="118"/>
      <c r="N22" s="118"/>
      <c r="O22" s="118"/>
      <c r="P22" s="118"/>
      <c r="Q22" s="118"/>
    </row>
    <row r="23" spans="1:17" ht="15.75" thickBot="1" x14ac:dyDescent="0.3">
      <c r="A23" s="118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</row>
    <row r="24" spans="1:17" ht="18.75" x14ac:dyDescent="0.25">
      <c r="A24" s="33" t="s">
        <v>48</v>
      </c>
      <c r="B24" s="34"/>
      <c r="C24" s="35"/>
      <c r="D24" s="62" t="s">
        <v>47</v>
      </c>
      <c r="E24" s="34"/>
      <c r="F24" s="35"/>
      <c r="G24" s="118"/>
      <c r="H24" s="126"/>
      <c r="I24" s="118"/>
      <c r="J24" s="118"/>
      <c r="K24" s="118"/>
      <c r="L24" s="118"/>
      <c r="M24" s="118"/>
      <c r="N24" s="118"/>
      <c r="O24" s="118"/>
      <c r="P24" s="118"/>
      <c r="Q24" s="118"/>
    </row>
    <row r="25" spans="1:17" ht="18.75" x14ac:dyDescent="0.25">
      <c r="A25" s="451"/>
      <c r="B25" s="452"/>
      <c r="C25" s="453"/>
      <c r="D25" s="451"/>
      <c r="E25" s="452"/>
      <c r="F25" s="453"/>
      <c r="G25" s="118"/>
      <c r="H25" s="126"/>
      <c r="I25" s="118"/>
      <c r="J25" s="118"/>
      <c r="K25" s="118"/>
      <c r="L25" s="118"/>
      <c r="M25" s="118"/>
      <c r="N25" s="118"/>
      <c r="O25" s="118"/>
      <c r="P25" s="118"/>
      <c r="Q25" s="118"/>
    </row>
    <row r="26" spans="1:17" ht="18.75" x14ac:dyDescent="0.25">
      <c r="A26" s="451"/>
      <c r="B26" s="452"/>
      <c r="C26" s="453"/>
      <c r="D26" s="451"/>
      <c r="E26" s="452"/>
      <c r="F26" s="453"/>
      <c r="G26" s="118"/>
      <c r="H26" s="127"/>
      <c r="I26" s="118"/>
      <c r="J26" s="118"/>
      <c r="K26" s="118"/>
      <c r="L26" s="118"/>
      <c r="M26" s="118"/>
      <c r="N26" s="118"/>
      <c r="O26" s="118"/>
      <c r="P26" s="118"/>
      <c r="Q26" s="118"/>
    </row>
    <row r="27" spans="1:17" ht="18.75" x14ac:dyDescent="0.25">
      <c r="A27" s="451"/>
      <c r="B27" s="452"/>
      <c r="C27" s="453"/>
      <c r="D27" s="451"/>
      <c r="E27" s="452"/>
      <c r="F27" s="453"/>
      <c r="G27" s="118"/>
      <c r="H27" s="126"/>
      <c r="I27" s="118"/>
      <c r="J27" s="118"/>
      <c r="K27" s="118"/>
      <c r="L27" s="118"/>
      <c r="M27" s="118"/>
      <c r="N27" s="118"/>
      <c r="O27" s="118"/>
      <c r="P27" s="118"/>
      <c r="Q27" s="118"/>
    </row>
    <row r="28" spans="1:17" ht="18.75" x14ac:dyDescent="0.25">
      <c r="A28" s="451"/>
      <c r="B28" s="452"/>
      <c r="C28" s="453"/>
      <c r="D28" s="451"/>
      <c r="E28" s="452"/>
      <c r="F28" s="453"/>
      <c r="G28" s="118"/>
      <c r="H28" s="126"/>
      <c r="I28" s="118"/>
      <c r="J28" s="118"/>
      <c r="K28" s="118"/>
      <c r="L28" s="118"/>
      <c r="M28" s="118"/>
      <c r="N28" s="118"/>
      <c r="O28" s="118"/>
      <c r="P28" s="118"/>
      <c r="Q28" s="118"/>
    </row>
    <row r="29" spans="1:17" ht="18.75" x14ac:dyDescent="0.25">
      <c r="A29" s="451"/>
      <c r="B29" s="452"/>
      <c r="C29" s="453"/>
      <c r="D29" s="451"/>
      <c r="E29" s="452"/>
      <c r="F29" s="453"/>
      <c r="G29" s="118"/>
      <c r="H29" s="126"/>
      <c r="I29" s="118"/>
      <c r="J29" s="118"/>
      <c r="K29" s="118"/>
      <c r="L29" s="118"/>
      <c r="M29" s="118"/>
      <c r="N29" s="118"/>
      <c r="O29" s="118"/>
      <c r="P29" s="118"/>
      <c r="Q29" s="118"/>
    </row>
    <row r="30" spans="1:17" ht="19.5" thickBot="1" x14ac:dyDescent="0.3">
      <c r="A30" s="478"/>
      <c r="B30" s="479"/>
      <c r="C30" s="480"/>
      <c r="D30" s="478"/>
      <c r="E30" s="479"/>
      <c r="F30" s="480"/>
      <c r="G30" s="118"/>
      <c r="H30" s="126"/>
      <c r="I30" s="118"/>
      <c r="J30" s="118"/>
      <c r="K30" s="118"/>
      <c r="L30" s="118"/>
      <c r="M30" s="118"/>
      <c r="N30" s="118"/>
      <c r="O30" s="118"/>
      <c r="P30" s="118"/>
      <c r="Q30" s="118"/>
    </row>
    <row r="31" spans="1:17" ht="19.5" thickBot="1" x14ac:dyDescent="0.3">
      <c r="A31" s="126"/>
      <c r="B31" s="126"/>
      <c r="C31" s="126"/>
      <c r="D31" s="126"/>
      <c r="E31" s="126"/>
      <c r="F31" s="126"/>
      <c r="G31" s="118"/>
      <c r="H31" s="126"/>
      <c r="I31" s="118"/>
      <c r="J31" s="118"/>
      <c r="K31" s="118"/>
      <c r="L31" s="118"/>
      <c r="M31" s="118"/>
      <c r="N31" s="118"/>
      <c r="O31" s="118"/>
      <c r="P31" s="118"/>
      <c r="Q31" s="118"/>
    </row>
    <row r="32" spans="1:17" ht="19.5" thickBot="1" x14ac:dyDescent="0.3">
      <c r="A32" s="5" t="s">
        <v>49</v>
      </c>
      <c r="B32" s="36"/>
      <c r="C32" s="36"/>
      <c r="D32" s="36"/>
      <c r="E32" s="36"/>
      <c r="F32" s="37"/>
      <c r="G32" s="118"/>
      <c r="H32" s="126"/>
      <c r="I32" s="118"/>
      <c r="J32" s="118"/>
      <c r="K32" s="118"/>
      <c r="L32" s="118"/>
      <c r="M32" s="118"/>
      <c r="N32" s="118"/>
      <c r="O32" s="118"/>
      <c r="P32" s="118"/>
      <c r="Q32" s="118"/>
    </row>
    <row r="33" spans="1:17" ht="18.75" x14ac:dyDescent="0.25">
      <c r="A33" s="97"/>
      <c r="B33" s="159"/>
      <c r="C33" s="159"/>
      <c r="D33" s="159"/>
      <c r="E33" s="159"/>
      <c r="F33" s="160"/>
      <c r="G33" s="118"/>
      <c r="H33" s="126"/>
      <c r="I33" s="118"/>
      <c r="J33" s="118"/>
      <c r="K33" s="118"/>
      <c r="L33" s="118"/>
      <c r="M33" s="118"/>
      <c r="N33" s="118"/>
      <c r="O33" s="118"/>
      <c r="P33" s="118"/>
      <c r="Q33" s="118"/>
    </row>
    <row r="34" spans="1:17" ht="18.75" x14ac:dyDescent="0.25">
      <c r="A34" s="67"/>
      <c r="B34" s="166"/>
      <c r="C34" s="166"/>
      <c r="D34" s="166"/>
      <c r="E34" s="166"/>
      <c r="F34" s="167"/>
      <c r="G34" s="118"/>
      <c r="H34" s="126"/>
      <c r="I34" s="118"/>
      <c r="J34" s="118"/>
      <c r="K34" s="118"/>
      <c r="L34" s="118"/>
      <c r="M34" s="118"/>
      <c r="N34" s="118"/>
      <c r="O34" s="118"/>
      <c r="P34" s="118"/>
      <c r="Q34" s="118"/>
    </row>
    <row r="35" spans="1:17" ht="18.75" x14ac:dyDescent="0.25">
      <c r="A35" s="67"/>
      <c r="B35" s="166"/>
      <c r="C35" s="166"/>
      <c r="D35" s="166"/>
      <c r="E35" s="166"/>
      <c r="F35" s="167"/>
      <c r="G35" s="118"/>
      <c r="H35" s="126"/>
      <c r="I35" s="118"/>
      <c r="J35" s="118"/>
      <c r="K35" s="118"/>
      <c r="L35" s="118"/>
      <c r="M35" s="118"/>
      <c r="N35" s="118"/>
      <c r="O35" s="118"/>
      <c r="P35" s="118"/>
      <c r="Q35" s="118"/>
    </row>
    <row r="36" spans="1:17" ht="18.75" x14ac:dyDescent="0.25">
      <c r="A36" s="67"/>
      <c r="B36" s="166"/>
      <c r="C36" s="166"/>
      <c r="D36" s="166"/>
      <c r="E36" s="166"/>
      <c r="F36" s="167"/>
      <c r="G36" s="118"/>
      <c r="H36" s="126"/>
      <c r="I36" s="118"/>
      <c r="J36" s="118"/>
      <c r="K36" s="118"/>
      <c r="L36" s="118"/>
      <c r="M36" s="118"/>
      <c r="N36" s="118"/>
      <c r="O36" s="118"/>
      <c r="P36" s="118"/>
      <c r="Q36" s="118"/>
    </row>
    <row r="37" spans="1:17" ht="19.5" thickBot="1" x14ac:dyDescent="0.3">
      <c r="A37" s="161"/>
      <c r="B37" s="162"/>
      <c r="C37" s="162"/>
      <c r="D37" s="162"/>
      <c r="E37" s="162"/>
      <c r="F37" s="163"/>
      <c r="G37" s="118"/>
      <c r="H37" s="126"/>
      <c r="I37" s="118"/>
      <c r="J37" s="118"/>
      <c r="K37" s="118"/>
      <c r="L37" s="118"/>
      <c r="M37" s="118"/>
      <c r="N37" s="118"/>
      <c r="O37" s="118"/>
      <c r="P37" s="118"/>
      <c r="Q37" s="118"/>
    </row>
    <row r="38" spans="1:17" ht="18.75" x14ac:dyDescent="0.25">
      <c r="A38" s="126"/>
      <c r="B38" s="126"/>
      <c r="C38" s="126"/>
      <c r="D38" s="126"/>
      <c r="E38" s="126"/>
      <c r="F38" s="126"/>
      <c r="G38" s="118"/>
      <c r="H38" s="126"/>
      <c r="I38" s="118"/>
      <c r="J38" s="118"/>
      <c r="K38" s="118"/>
      <c r="L38" s="118"/>
      <c r="M38" s="118"/>
      <c r="N38" s="118"/>
      <c r="O38" s="118"/>
      <c r="P38" s="118"/>
      <c r="Q38" s="118"/>
    </row>
    <row r="39" spans="1:17" ht="26.25" x14ac:dyDescent="0.25">
      <c r="A39" s="119" t="s">
        <v>61</v>
      </c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18"/>
      <c r="M39" s="118"/>
      <c r="N39" s="118"/>
      <c r="O39" s="118"/>
      <c r="P39" s="118"/>
      <c r="Q39" s="118"/>
    </row>
    <row r="40" spans="1:17" ht="21" x14ac:dyDescent="0.25">
      <c r="A40" s="129"/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18"/>
      <c r="M40" s="118"/>
      <c r="N40" s="118"/>
      <c r="O40" s="118"/>
      <c r="P40" s="118"/>
      <c r="Q40" s="118"/>
    </row>
    <row r="41" spans="1:17" ht="23.25" x14ac:dyDescent="0.25">
      <c r="A41" s="130" t="s">
        <v>57</v>
      </c>
      <c r="B41" s="128"/>
      <c r="C41" s="128"/>
      <c r="D41" s="128"/>
      <c r="E41" s="128"/>
      <c r="F41" s="128"/>
      <c r="G41" s="128"/>
      <c r="H41" s="125"/>
      <c r="I41" s="125"/>
      <c r="J41" s="125"/>
      <c r="K41" s="125"/>
      <c r="L41" s="118"/>
      <c r="M41" s="118"/>
      <c r="N41" s="118"/>
      <c r="O41" s="118"/>
      <c r="P41" s="118"/>
      <c r="Q41" s="118"/>
    </row>
    <row r="42" spans="1:17" ht="19.5" thickBot="1" x14ac:dyDescent="0.3">
      <c r="A42" s="122"/>
      <c r="B42" s="128"/>
      <c r="C42" s="128"/>
      <c r="D42" s="128"/>
      <c r="E42" s="128"/>
      <c r="F42" s="128"/>
      <c r="G42" s="128"/>
      <c r="H42" s="125"/>
      <c r="I42" s="125"/>
      <c r="J42" s="125"/>
      <c r="K42" s="125"/>
      <c r="L42" s="118"/>
      <c r="M42" s="118"/>
      <c r="N42" s="118"/>
      <c r="O42" s="118"/>
      <c r="P42" s="118"/>
      <c r="Q42" s="118"/>
    </row>
    <row r="43" spans="1:17" ht="19.5" thickBot="1" x14ac:dyDescent="0.3">
      <c r="A43" s="473" t="s">
        <v>58</v>
      </c>
      <c r="B43" s="474"/>
      <c r="C43" s="474"/>
      <c r="D43" s="474"/>
      <c r="E43" s="474"/>
      <c r="F43" s="474"/>
      <c r="G43" s="474"/>
      <c r="H43" s="475"/>
      <c r="I43" s="125"/>
      <c r="J43" s="125"/>
      <c r="K43" s="125"/>
      <c r="L43" s="118"/>
      <c r="M43" s="118"/>
      <c r="N43" s="118"/>
      <c r="O43" s="118"/>
      <c r="P43" s="118"/>
      <c r="Q43" s="118"/>
    </row>
    <row r="44" spans="1:17" ht="18.75" x14ac:dyDescent="0.25">
      <c r="A44" s="98"/>
      <c r="B44" s="99"/>
      <c r="C44" s="99"/>
      <c r="D44" s="99"/>
      <c r="E44" s="99"/>
      <c r="F44" s="99"/>
      <c r="G44" s="99"/>
      <c r="H44" s="100"/>
      <c r="I44" s="125"/>
      <c r="J44" s="125"/>
      <c r="K44" s="125"/>
      <c r="L44" s="118"/>
      <c r="M44" s="118"/>
      <c r="N44" s="118"/>
      <c r="O44" s="118"/>
      <c r="P44" s="118"/>
      <c r="Q44" s="118"/>
    </row>
    <row r="45" spans="1:17" ht="18.75" x14ac:dyDescent="0.25">
      <c r="A45" s="101"/>
      <c r="B45" s="102"/>
      <c r="C45" s="102"/>
      <c r="D45" s="102"/>
      <c r="E45" s="102"/>
      <c r="F45" s="102"/>
      <c r="G45" s="102"/>
      <c r="H45" s="103"/>
      <c r="I45" s="125"/>
      <c r="J45" s="125"/>
      <c r="K45" s="125"/>
      <c r="L45" s="118"/>
      <c r="M45" s="118"/>
      <c r="N45" s="118"/>
      <c r="O45" s="118"/>
      <c r="P45" s="118"/>
      <c r="Q45" s="118"/>
    </row>
    <row r="46" spans="1:17" ht="18.75" x14ac:dyDescent="0.25">
      <c r="A46" s="101"/>
      <c r="B46" s="102"/>
      <c r="C46" s="102"/>
      <c r="D46" s="102"/>
      <c r="E46" s="102"/>
      <c r="F46" s="102"/>
      <c r="G46" s="102"/>
      <c r="H46" s="103"/>
      <c r="I46" s="125"/>
      <c r="J46" s="125"/>
      <c r="K46" s="125"/>
      <c r="L46" s="118"/>
      <c r="M46" s="118"/>
      <c r="N46" s="118"/>
      <c r="O46" s="118"/>
      <c r="P46" s="118"/>
      <c r="Q46" s="118"/>
    </row>
    <row r="47" spans="1:17" ht="18.75" x14ac:dyDescent="0.25">
      <c r="A47" s="101"/>
      <c r="B47" s="102"/>
      <c r="C47" s="102"/>
      <c r="D47" s="102"/>
      <c r="E47" s="102"/>
      <c r="F47" s="102"/>
      <c r="G47" s="102"/>
      <c r="H47" s="103"/>
      <c r="I47" s="125"/>
      <c r="J47" s="125"/>
      <c r="K47" s="125"/>
      <c r="L47" s="118"/>
      <c r="M47" s="118"/>
      <c r="N47" s="118"/>
      <c r="O47" s="118"/>
      <c r="P47" s="118"/>
      <c r="Q47" s="118"/>
    </row>
    <row r="48" spans="1:17" ht="19.5" thickBot="1" x14ac:dyDescent="0.3">
      <c r="A48" s="104"/>
      <c r="B48" s="105"/>
      <c r="C48" s="105"/>
      <c r="D48" s="105"/>
      <c r="E48" s="105"/>
      <c r="F48" s="105"/>
      <c r="G48" s="105"/>
      <c r="H48" s="106"/>
      <c r="I48" s="125"/>
      <c r="J48" s="125"/>
      <c r="K48" s="125"/>
      <c r="L48" s="118"/>
      <c r="M48" s="118"/>
      <c r="N48" s="118"/>
      <c r="O48" s="118"/>
      <c r="P48" s="118"/>
      <c r="Q48" s="118"/>
    </row>
    <row r="49" spans="1:17" ht="21" x14ac:dyDescent="0.25">
      <c r="A49" s="129"/>
      <c r="B49" s="125"/>
      <c r="C49" s="125"/>
      <c r="D49" s="125"/>
      <c r="E49" s="125"/>
      <c r="F49" s="125"/>
      <c r="G49" s="125"/>
      <c r="H49" s="125"/>
      <c r="I49" s="125"/>
      <c r="J49" s="125"/>
      <c r="K49" s="125"/>
      <c r="L49" s="118"/>
      <c r="M49" s="118"/>
      <c r="N49" s="118"/>
      <c r="O49" s="118"/>
      <c r="P49" s="118"/>
      <c r="Q49" s="118"/>
    </row>
    <row r="50" spans="1:17" ht="23.25" x14ac:dyDescent="0.25">
      <c r="A50" s="130" t="s">
        <v>46</v>
      </c>
      <c r="B50" s="128"/>
      <c r="C50" s="118"/>
      <c r="D50" s="126"/>
      <c r="E50" s="128"/>
      <c r="F50" s="128"/>
      <c r="G50" s="128"/>
      <c r="H50" s="128"/>
      <c r="I50" s="125"/>
      <c r="J50" s="125"/>
      <c r="K50" s="125"/>
      <c r="L50" s="118"/>
      <c r="M50" s="118"/>
      <c r="N50" s="118"/>
      <c r="O50" s="118"/>
      <c r="P50" s="118"/>
      <c r="Q50" s="118"/>
    </row>
    <row r="51" spans="1:17" ht="19.5" thickBot="1" x14ac:dyDescent="0.3">
      <c r="A51" s="131"/>
      <c r="B51" s="128"/>
      <c r="C51" s="128"/>
      <c r="D51" s="128"/>
      <c r="E51" s="128"/>
      <c r="F51" s="128"/>
      <c r="G51" s="128"/>
      <c r="H51" s="128"/>
      <c r="I51" s="125"/>
      <c r="J51" s="125"/>
      <c r="K51" s="125"/>
      <c r="L51" s="118"/>
      <c r="M51" s="118"/>
      <c r="N51" s="118"/>
      <c r="O51" s="118"/>
      <c r="P51" s="118"/>
      <c r="Q51" s="118"/>
    </row>
    <row r="52" spans="1:17" ht="37.5" x14ac:dyDescent="0.25">
      <c r="A52" s="128"/>
      <c r="B52" s="128"/>
      <c r="C52" s="77" t="s">
        <v>21</v>
      </c>
      <c r="D52" s="78" t="s">
        <v>22</v>
      </c>
      <c r="E52" s="79" t="s">
        <v>23</v>
      </c>
      <c r="F52" s="80" t="s">
        <v>24</v>
      </c>
      <c r="G52" s="132"/>
      <c r="H52" s="128"/>
      <c r="I52" s="125"/>
      <c r="J52" s="125"/>
      <c r="K52" s="125"/>
      <c r="L52" s="118"/>
      <c r="M52" s="118"/>
      <c r="N52" s="118"/>
      <c r="O52" s="118"/>
      <c r="P52" s="118"/>
      <c r="Q52" s="118"/>
    </row>
    <row r="53" spans="1:17" ht="38.25" thickBot="1" x14ac:dyDescent="0.3">
      <c r="A53" s="128"/>
      <c r="B53" s="128"/>
      <c r="C53" s="81" t="s">
        <v>4</v>
      </c>
      <c r="D53" s="82" t="s">
        <v>3</v>
      </c>
      <c r="E53" s="83" t="s">
        <v>5</v>
      </c>
      <c r="F53" s="84" t="s">
        <v>6</v>
      </c>
      <c r="G53" s="132"/>
      <c r="H53" s="128"/>
      <c r="I53" s="125"/>
      <c r="J53" s="125"/>
      <c r="K53" s="125"/>
      <c r="L53" s="118"/>
      <c r="M53" s="118"/>
      <c r="N53" s="118"/>
      <c r="O53" s="118"/>
      <c r="P53" s="118"/>
      <c r="Q53" s="118"/>
    </row>
    <row r="54" spans="1:17" ht="19.5" thickBot="1" x14ac:dyDescent="0.3">
      <c r="A54" s="128"/>
      <c r="B54" s="128"/>
      <c r="C54" s="128"/>
      <c r="D54" s="128"/>
      <c r="E54" s="128"/>
      <c r="F54" s="128"/>
      <c r="G54" s="128"/>
      <c r="H54" s="128"/>
      <c r="I54" s="125"/>
      <c r="J54" s="125"/>
      <c r="K54" s="125"/>
      <c r="L54" s="118"/>
      <c r="M54" s="118"/>
      <c r="N54" s="118"/>
      <c r="O54" s="118"/>
      <c r="P54" s="118"/>
      <c r="Q54" s="118"/>
    </row>
    <row r="55" spans="1:17" ht="37.5" x14ac:dyDescent="0.25">
      <c r="A55" s="18" t="s">
        <v>7</v>
      </c>
      <c r="B55" s="58" t="s">
        <v>56</v>
      </c>
      <c r="C55" s="43" t="s">
        <v>8</v>
      </c>
      <c r="D55" s="45" t="s">
        <v>2</v>
      </c>
      <c r="E55" s="47" t="s">
        <v>9</v>
      </c>
      <c r="F55" s="40" t="s">
        <v>10</v>
      </c>
      <c r="G55" s="40" t="s">
        <v>51</v>
      </c>
      <c r="H55" s="53" t="s">
        <v>11</v>
      </c>
      <c r="I55" s="125"/>
      <c r="J55" s="125"/>
      <c r="K55" s="125"/>
      <c r="L55" s="118"/>
      <c r="M55" s="118"/>
      <c r="N55" s="118"/>
      <c r="O55" s="118"/>
      <c r="P55" s="118"/>
      <c r="Q55" s="118"/>
    </row>
    <row r="56" spans="1:17" ht="56.25" x14ac:dyDescent="0.25">
      <c r="A56" s="2"/>
      <c r="B56" s="59">
        <f>SUM(B57:B58)</f>
        <v>7</v>
      </c>
      <c r="C56" s="44" t="s">
        <v>12</v>
      </c>
      <c r="D56" s="46" t="s">
        <v>13</v>
      </c>
      <c r="E56" s="48" t="s">
        <v>14</v>
      </c>
      <c r="F56" s="41" t="s">
        <v>15</v>
      </c>
      <c r="G56" s="41" t="s">
        <v>53</v>
      </c>
      <c r="H56" s="54"/>
      <c r="I56" s="125"/>
      <c r="J56" s="125"/>
      <c r="K56" s="125"/>
      <c r="L56" s="118"/>
      <c r="M56" s="118"/>
      <c r="N56" s="118"/>
      <c r="O56" s="118"/>
      <c r="P56" s="118"/>
      <c r="Q56" s="118"/>
    </row>
    <row r="57" spans="1:17" ht="56.25" x14ac:dyDescent="0.25">
      <c r="A57" s="23" t="s">
        <v>142</v>
      </c>
      <c r="B57" s="24">
        <v>4</v>
      </c>
      <c r="C57" s="85">
        <v>3</v>
      </c>
      <c r="D57" s="85"/>
      <c r="E57" s="85"/>
      <c r="F57" s="85"/>
      <c r="G57" s="85"/>
      <c r="H57" s="55">
        <f>IF(COUNTBLANK(C57:G57)=4,SUM(C57:F57)*B57,"veuillez entrer une valeur")</f>
        <v>12</v>
      </c>
      <c r="I57" s="125"/>
      <c r="J57" s="118"/>
      <c r="K57" s="125"/>
      <c r="L57" s="118"/>
      <c r="M57" s="118"/>
      <c r="N57" s="118"/>
      <c r="O57" s="118"/>
      <c r="P57" s="118"/>
      <c r="Q57" s="118"/>
    </row>
    <row r="58" spans="1:17" ht="38.25" thickBot="1" x14ac:dyDescent="0.3">
      <c r="A58" s="25" t="s">
        <v>16</v>
      </c>
      <c r="B58" s="26">
        <v>3</v>
      </c>
      <c r="C58" s="86"/>
      <c r="D58" s="86">
        <v>2</v>
      </c>
      <c r="E58" s="86"/>
      <c r="F58" s="86"/>
      <c r="G58" s="86"/>
      <c r="H58" s="56">
        <f>IF(COUNTBLANK(C58:G58)=4,SUM(C58:F58)*B58,"veuillez entrer une valeur")</f>
        <v>6</v>
      </c>
      <c r="I58" s="125"/>
      <c r="J58" s="125"/>
      <c r="K58" s="125"/>
      <c r="L58" s="118"/>
      <c r="M58" s="118"/>
      <c r="N58" s="118"/>
      <c r="O58" s="118"/>
      <c r="P58" s="118"/>
      <c r="Q58" s="118"/>
    </row>
    <row r="59" spans="1:17" ht="19.5" thickBot="1" x14ac:dyDescent="0.3">
      <c r="A59" s="30" t="s">
        <v>50</v>
      </c>
      <c r="B59" s="1">
        <f>3*B56-IF(G57="x",3*B57,0)-IF(G58="x",3*B58,0)</f>
        <v>21</v>
      </c>
      <c r="C59" s="27"/>
      <c r="D59" s="27"/>
      <c r="E59" s="28"/>
      <c r="F59" s="29" t="s">
        <v>25</v>
      </c>
      <c r="G59" s="29"/>
      <c r="H59" s="52">
        <f>SUM(H57:H58)</f>
        <v>18</v>
      </c>
      <c r="I59" s="125"/>
      <c r="J59" s="125"/>
      <c r="K59" s="125"/>
      <c r="L59" s="118"/>
      <c r="M59" s="118"/>
      <c r="N59" s="118"/>
      <c r="O59" s="118"/>
      <c r="P59" s="118"/>
      <c r="Q59" s="118"/>
    </row>
    <row r="60" spans="1:17" ht="15.75" thickBot="1" x14ac:dyDescent="0.3">
      <c r="A60" s="125"/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18"/>
      <c r="M60" s="118"/>
      <c r="N60" s="118"/>
      <c r="O60" s="118"/>
      <c r="P60" s="118"/>
      <c r="Q60" s="118"/>
    </row>
    <row r="61" spans="1:17" ht="56.25" x14ac:dyDescent="0.25">
      <c r="A61" s="18" t="s">
        <v>17</v>
      </c>
      <c r="B61" s="60" t="s">
        <v>56</v>
      </c>
      <c r="C61" s="14" t="s">
        <v>8</v>
      </c>
      <c r="D61" s="15" t="s">
        <v>2</v>
      </c>
      <c r="E61" s="16" t="s">
        <v>9</v>
      </c>
      <c r="F61" s="38" t="s">
        <v>10</v>
      </c>
      <c r="G61" s="40" t="s">
        <v>51</v>
      </c>
      <c r="H61" s="53" t="s">
        <v>11</v>
      </c>
      <c r="I61" s="125"/>
      <c r="J61" s="125"/>
      <c r="K61" s="125"/>
      <c r="L61" s="118"/>
      <c r="M61" s="118"/>
      <c r="N61" s="118"/>
      <c r="O61" s="118"/>
      <c r="P61" s="118"/>
      <c r="Q61" s="118"/>
    </row>
    <row r="62" spans="1:17" ht="56.25" x14ac:dyDescent="0.25">
      <c r="A62" s="2"/>
      <c r="B62" s="61">
        <f>SUM(B63:B65)</f>
        <v>6</v>
      </c>
      <c r="C62" s="19" t="s">
        <v>12</v>
      </c>
      <c r="D62" s="20" t="s">
        <v>13</v>
      </c>
      <c r="E62" s="21" t="s">
        <v>14</v>
      </c>
      <c r="F62" s="39" t="s">
        <v>15</v>
      </c>
      <c r="G62" s="42" t="s">
        <v>54</v>
      </c>
      <c r="H62" s="57"/>
      <c r="I62" s="125"/>
      <c r="J62" s="125"/>
      <c r="K62" s="125"/>
      <c r="L62" s="118"/>
      <c r="M62" s="118"/>
      <c r="N62" s="118"/>
      <c r="O62" s="118"/>
      <c r="P62" s="118"/>
      <c r="Q62" s="118"/>
    </row>
    <row r="63" spans="1:17" ht="37.5" x14ac:dyDescent="0.25">
      <c r="A63" s="23" t="s">
        <v>18</v>
      </c>
      <c r="B63" s="24">
        <v>3</v>
      </c>
      <c r="C63" s="87">
        <v>3</v>
      </c>
      <c r="D63" s="87"/>
      <c r="E63" s="87"/>
      <c r="F63" s="87"/>
      <c r="G63" s="88"/>
      <c r="H63" s="55">
        <f>IF(COUNTBLANK(C63:G63)=4,SUM(C63:F63)*B63,"veuillez entrer une valeur")</f>
        <v>9</v>
      </c>
      <c r="I63" s="125"/>
      <c r="J63" s="125"/>
      <c r="K63" s="125"/>
      <c r="L63" s="118"/>
      <c r="M63" s="118"/>
      <c r="N63" s="118"/>
      <c r="O63" s="118"/>
      <c r="P63" s="118"/>
      <c r="Q63" s="118"/>
    </row>
    <row r="64" spans="1:17" ht="18.75" x14ac:dyDescent="0.25">
      <c r="A64" s="23" t="s">
        <v>42</v>
      </c>
      <c r="B64" s="24">
        <v>2</v>
      </c>
      <c r="C64" s="87">
        <v>3</v>
      </c>
      <c r="D64" s="87"/>
      <c r="E64" s="87"/>
      <c r="F64" s="87"/>
      <c r="G64" s="85"/>
      <c r="H64" s="55">
        <f>IF(COUNTBLANK(C64:G64)=4,SUM(C64:F64)*B64,"veuillez entrer une valeur")</f>
        <v>6</v>
      </c>
      <c r="I64" s="125"/>
      <c r="J64" s="125"/>
      <c r="K64" s="125"/>
      <c r="L64" s="118"/>
      <c r="M64" s="118"/>
      <c r="N64" s="118"/>
      <c r="O64" s="118"/>
      <c r="P64" s="118"/>
      <c r="Q64" s="118"/>
    </row>
    <row r="65" spans="1:17" ht="38.25" thickBot="1" x14ac:dyDescent="0.3">
      <c r="A65" s="23" t="s">
        <v>19</v>
      </c>
      <c r="B65" s="24">
        <v>1</v>
      </c>
      <c r="C65" s="89"/>
      <c r="D65" s="89">
        <v>2</v>
      </c>
      <c r="E65" s="89"/>
      <c r="F65" s="89"/>
      <c r="G65" s="90"/>
      <c r="H65" s="56">
        <f>IF(COUNTBLANK(C65:G65)=4,SUM(C65:F65)*B65,"veuillez entrer une valeur")</f>
        <v>2</v>
      </c>
      <c r="I65" s="125"/>
      <c r="J65" s="125"/>
      <c r="K65" s="125"/>
      <c r="L65" s="118"/>
      <c r="M65" s="118"/>
      <c r="N65" s="118"/>
      <c r="O65" s="118"/>
      <c r="P65" s="118"/>
      <c r="Q65" s="118"/>
    </row>
    <row r="66" spans="1:17" ht="19.5" thickBot="1" x14ac:dyDescent="0.3">
      <c r="A66" s="30" t="s">
        <v>50</v>
      </c>
      <c r="B66" s="1">
        <f>3*B62-IF(G63="x",3*B63,0)-IF(G64="x",3*B64,0)-IF(G65="x",3*B65,0)</f>
        <v>18</v>
      </c>
      <c r="C66" s="27"/>
      <c r="D66" s="27"/>
      <c r="E66" s="31"/>
      <c r="F66" s="32" t="s">
        <v>25</v>
      </c>
      <c r="G66" s="29"/>
      <c r="H66" s="52">
        <f>SUM(H63:H65)</f>
        <v>17</v>
      </c>
      <c r="I66" s="125"/>
      <c r="J66" s="125"/>
      <c r="K66" s="125"/>
      <c r="L66" s="118"/>
      <c r="M66" s="118"/>
      <c r="N66" s="118"/>
      <c r="O66" s="118"/>
      <c r="P66" s="118"/>
      <c r="Q66" s="118"/>
    </row>
    <row r="67" spans="1:17" ht="19.5" thickBot="1" x14ac:dyDescent="0.3">
      <c r="A67" s="128"/>
      <c r="B67" s="128"/>
      <c r="C67" s="128"/>
      <c r="D67" s="128"/>
      <c r="E67" s="128"/>
      <c r="F67" s="128"/>
      <c r="G67" s="128"/>
      <c r="H67" s="128"/>
      <c r="I67" s="125"/>
      <c r="J67" s="125"/>
      <c r="K67" s="125"/>
      <c r="L67" s="118"/>
      <c r="M67" s="118"/>
      <c r="N67" s="118"/>
      <c r="O67" s="118"/>
      <c r="P67" s="118"/>
      <c r="Q67" s="118"/>
    </row>
    <row r="68" spans="1:17" ht="37.5" x14ac:dyDescent="0.25">
      <c r="A68" s="18" t="s">
        <v>20</v>
      </c>
      <c r="B68" s="60" t="s">
        <v>56</v>
      </c>
      <c r="C68" s="14" t="s">
        <v>8</v>
      </c>
      <c r="D68" s="15" t="s">
        <v>2</v>
      </c>
      <c r="E68" s="16" t="s">
        <v>9</v>
      </c>
      <c r="F68" s="17" t="s">
        <v>10</v>
      </c>
      <c r="G68" s="40" t="s">
        <v>51</v>
      </c>
      <c r="H68" s="53" t="s">
        <v>11</v>
      </c>
      <c r="I68" s="125"/>
      <c r="J68" s="125"/>
      <c r="K68" s="125"/>
      <c r="L68" s="118"/>
      <c r="M68" s="118"/>
      <c r="N68" s="118"/>
      <c r="O68" s="118"/>
      <c r="P68" s="118"/>
      <c r="Q68" s="118"/>
    </row>
    <row r="69" spans="1:17" ht="56.25" x14ac:dyDescent="0.25">
      <c r="A69" s="2"/>
      <c r="B69" s="61">
        <f>SUM(B70:B72)</f>
        <v>4</v>
      </c>
      <c r="C69" s="19" t="s">
        <v>12</v>
      </c>
      <c r="D69" s="20" t="s">
        <v>13</v>
      </c>
      <c r="E69" s="21" t="s">
        <v>14</v>
      </c>
      <c r="F69" s="22" t="s">
        <v>15</v>
      </c>
      <c r="G69" s="42" t="s">
        <v>55</v>
      </c>
      <c r="H69" s="57"/>
      <c r="I69" s="125"/>
      <c r="J69" s="125"/>
      <c r="K69" s="125"/>
      <c r="L69" s="118"/>
      <c r="M69" s="118"/>
      <c r="N69" s="118"/>
      <c r="O69" s="118"/>
      <c r="P69" s="118"/>
      <c r="Q69" s="118"/>
    </row>
    <row r="70" spans="1:17" ht="56.25" x14ac:dyDescent="0.25">
      <c r="A70" s="23" t="s">
        <v>143</v>
      </c>
      <c r="B70" s="24">
        <v>2</v>
      </c>
      <c r="C70" s="87"/>
      <c r="D70" s="87">
        <v>2</v>
      </c>
      <c r="E70" s="87"/>
      <c r="F70" s="87"/>
      <c r="G70" s="88"/>
      <c r="H70" s="55">
        <f>IF(COUNTBLANK(C70:G70)=4,SUM(C70:F70)*B70,"veuillez entrer une valeur")</f>
        <v>4</v>
      </c>
      <c r="I70" s="125"/>
      <c r="J70" s="125"/>
      <c r="K70" s="125"/>
      <c r="L70" s="118"/>
      <c r="M70" s="118"/>
      <c r="N70" s="118"/>
      <c r="O70" s="118"/>
      <c r="P70" s="118"/>
      <c r="Q70" s="118"/>
    </row>
    <row r="71" spans="1:17" ht="112.5" x14ac:dyDescent="0.25">
      <c r="A71" s="23" t="s">
        <v>144</v>
      </c>
      <c r="B71" s="24">
        <v>1</v>
      </c>
      <c r="C71" s="87"/>
      <c r="D71" s="87">
        <v>2</v>
      </c>
      <c r="E71" s="87"/>
      <c r="F71" s="87"/>
      <c r="G71" s="85"/>
      <c r="H71" s="55">
        <f>IF(COUNTBLANK(C71:G71)=4,SUM(C71:F71)*B71,"veuillez entrer une valeur")</f>
        <v>2</v>
      </c>
      <c r="I71" s="125"/>
      <c r="J71" s="125"/>
      <c r="K71" s="125"/>
      <c r="L71" s="118"/>
      <c r="M71" s="118"/>
      <c r="N71" s="118"/>
      <c r="O71" s="118"/>
      <c r="P71" s="118"/>
      <c r="Q71" s="118"/>
    </row>
    <row r="72" spans="1:17" ht="113.25" thickBot="1" x14ac:dyDescent="0.3">
      <c r="A72" s="23" t="s">
        <v>145</v>
      </c>
      <c r="B72" s="24">
        <v>1</v>
      </c>
      <c r="C72" s="89"/>
      <c r="D72" s="89">
        <v>2</v>
      </c>
      <c r="E72" s="89"/>
      <c r="F72" s="89"/>
      <c r="G72" s="90"/>
      <c r="H72" s="56">
        <f>IF(COUNTBLANK(C72:G72)=4,SUM(C72:F72)*B72,"veuillez entrer une valeur")</f>
        <v>2</v>
      </c>
      <c r="I72" s="125"/>
      <c r="J72" s="125"/>
      <c r="K72" s="125"/>
      <c r="L72" s="118"/>
      <c r="M72" s="118"/>
      <c r="N72" s="118"/>
      <c r="O72" s="118"/>
      <c r="P72" s="118"/>
      <c r="Q72" s="118"/>
    </row>
    <row r="73" spans="1:17" ht="19.5" thickBot="1" x14ac:dyDescent="0.3">
      <c r="A73" s="30" t="s">
        <v>50</v>
      </c>
      <c r="B73" s="1">
        <f>3*B69-IF(G70="x",3*B70,0)-IF(G71="x",3*B71,0)-IF(G72="x",3*B72,0)</f>
        <v>12</v>
      </c>
      <c r="C73" s="27"/>
      <c r="D73" s="27"/>
      <c r="E73" s="31"/>
      <c r="F73" s="32" t="s">
        <v>25</v>
      </c>
      <c r="G73" s="29"/>
      <c r="H73" s="52">
        <f>SUM(H70:H72)</f>
        <v>8</v>
      </c>
      <c r="I73" s="125"/>
      <c r="J73" s="125"/>
      <c r="K73" s="125"/>
      <c r="L73" s="118"/>
      <c r="M73" s="118"/>
      <c r="N73" s="118"/>
      <c r="O73" s="118"/>
      <c r="P73" s="118"/>
      <c r="Q73" s="118"/>
    </row>
    <row r="74" spans="1:17" ht="19.5" thickBot="1" x14ac:dyDescent="0.3">
      <c r="A74" s="128"/>
      <c r="B74" s="128"/>
      <c r="C74" s="128"/>
      <c r="D74" s="128"/>
      <c r="E74" s="128"/>
      <c r="F74" s="128"/>
      <c r="G74" s="128"/>
      <c r="H74" s="128"/>
      <c r="I74" s="125"/>
      <c r="J74" s="125"/>
      <c r="K74" s="125"/>
      <c r="L74" s="118"/>
      <c r="M74" s="118"/>
      <c r="N74" s="118"/>
      <c r="O74" s="118"/>
      <c r="P74" s="118"/>
      <c r="Q74" s="118"/>
    </row>
    <row r="75" spans="1:17" ht="37.5" x14ac:dyDescent="0.25">
      <c r="A75" s="49" t="s">
        <v>52</v>
      </c>
      <c r="B75" s="75">
        <f>SUM(B59+B66+B73)</f>
        <v>51</v>
      </c>
      <c r="C75" s="50">
        <f>SUM(H73+H66+H59)</f>
        <v>43</v>
      </c>
      <c r="D75" s="128"/>
      <c r="E75" s="128"/>
      <c r="F75" s="128"/>
      <c r="G75" s="128"/>
      <c r="H75" s="128"/>
      <c r="I75" s="125"/>
      <c r="J75" s="125"/>
      <c r="K75" s="125"/>
      <c r="L75" s="118"/>
      <c r="M75" s="118"/>
      <c r="N75" s="118"/>
      <c r="O75" s="118"/>
      <c r="P75" s="118"/>
      <c r="Q75" s="118"/>
    </row>
    <row r="76" spans="1:17" ht="19.5" thickBot="1" x14ac:dyDescent="0.3">
      <c r="A76" s="476" t="s">
        <v>60</v>
      </c>
      <c r="B76" s="477"/>
      <c r="C76" s="51">
        <f>(C75/B75)*20</f>
        <v>16.862745098039216</v>
      </c>
      <c r="D76" s="128"/>
      <c r="E76" s="128"/>
      <c r="F76" s="128"/>
      <c r="G76" s="128"/>
      <c r="H76" s="128"/>
      <c r="I76" s="125"/>
      <c r="J76" s="125"/>
      <c r="K76" s="125"/>
      <c r="L76" s="118"/>
      <c r="M76" s="118"/>
      <c r="N76" s="118"/>
      <c r="O76" s="118"/>
      <c r="P76" s="118"/>
      <c r="Q76" s="118"/>
    </row>
    <row r="77" spans="1:17" ht="18.75" x14ac:dyDescent="0.25">
      <c r="A77" s="126"/>
      <c r="B77" s="132"/>
      <c r="C77" s="128"/>
      <c r="D77" s="128"/>
      <c r="E77" s="128"/>
      <c r="F77" s="128"/>
      <c r="G77" s="128"/>
      <c r="H77" s="128"/>
      <c r="I77" s="125"/>
      <c r="J77" s="125"/>
      <c r="K77" s="125"/>
      <c r="L77" s="118"/>
      <c r="M77" s="118"/>
      <c r="N77" s="118"/>
      <c r="O77" s="118"/>
      <c r="P77" s="118"/>
      <c r="Q77" s="118"/>
    </row>
    <row r="78" spans="1:17" x14ac:dyDescent="0.25">
      <c r="A78" s="118"/>
      <c r="B78" s="118"/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</row>
    <row r="79" spans="1:17" ht="26.25" x14ac:dyDescent="0.25">
      <c r="A79" s="119" t="s">
        <v>63</v>
      </c>
      <c r="B79" s="125"/>
      <c r="C79" s="125"/>
      <c r="D79" s="125"/>
      <c r="E79" s="125"/>
      <c r="F79" s="125"/>
      <c r="G79" s="125"/>
      <c r="H79" s="125"/>
      <c r="I79" s="125"/>
      <c r="J79" s="125"/>
      <c r="K79" s="125"/>
      <c r="L79" s="118"/>
      <c r="M79" s="118"/>
      <c r="N79" s="118"/>
      <c r="O79" s="118"/>
      <c r="P79" s="118"/>
      <c r="Q79" s="118"/>
    </row>
    <row r="80" spans="1:17" ht="15.75" thickBot="1" x14ac:dyDescent="0.3">
      <c r="A80" s="125"/>
      <c r="B80" s="125"/>
      <c r="C80" s="125"/>
      <c r="D80" s="125"/>
      <c r="E80" s="125"/>
      <c r="F80" s="125"/>
      <c r="G80" s="125"/>
      <c r="H80" s="125"/>
      <c r="I80" s="125"/>
      <c r="J80" s="125"/>
      <c r="K80" s="125"/>
      <c r="L80" s="118"/>
      <c r="M80" s="118"/>
      <c r="N80" s="118"/>
      <c r="O80" s="118"/>
      <c r="P80" s="118"/>
      <c r="Q80" s="118"/>
    </row>
    <row r="81" spans="1:19" ht="19.5" thickBot="1" x14ac:dyDescent="0.3">
      <c r="A81" s="133"/>
      <c r="B81" s="464" t="s">
        <v>65</v>
      </c>
      <c r="C81" s="465"/>
      <c r="D81" s="466"/>
      <c r="E81" s="464" t="s">
        <v>67</v>
      </c>
      <c r="F81" s="465"/>
      <c r="G81" s="466"/>
      <c r="H81" s="464" t="s">
        <v>68</v>
      </c>
      <c r="I81" s="465"/>
      <c r="J81" s="466"/>
      <c r="K81" s="464" t="s">
        <v>69</v>
      </c>
      <c r="L81" s="465"/>
      <c r="M81" s="466"/>
      <c r="N81" s="464" t="s">
        <v>70</v>
      </c>
      <c r="O81" s="465"/>
      <c r="P81" s="466"/>
      <c r="Q81" s="464" t="s">
        <v>372</v>
      </c>
      <c r="R81" s="465"/>
      <c r="S81" s="466"/>
    </row>
    <row r="82" spans="1:19" ht="18.75" x14ac:dyDescent="0.25">
      <c r="A82" s="71" t="s">
        <v>64</v>
      </c>
      <c r="B82" s="454">
        <v>43283</v>
      </c>
      <c r="C82" s="452"/>
      <c r="D82" s="453"/>
      <c r="E82" s="470">
        <v>43653</v>
      </c>
      <c r="F82" s="471"/>
      <c r="G82" s="472"/>
      <c r="H82" s="470">
        <v>44019</v>
      </c>
      <c r="I82" s="471"/>
      <c r="J82" s="472"/>
      <c r="K82" s="470">
        <f>DATE(YEAR(B83)+3,MONTH(B83),DAY(B83))</f>
        <v>44384</v>
      </c>
      <c r="L82" s="471"/>
      <c r="M82" s="472"/>
      <c r="N82" s="470">
        <f>DATE(YEAR(B83)+4,MONTH(B83),DAY(B83))</f>
        <v>44749</v>
      </c>
      <c r="O82" s="471"/>
      <c r="P82" s="472"/>
      <c r="Q82" s="470">
        <f>DATE(YEAR(E83)+4,MONTH(E83),DAY(E83))</f>
        <v>45217</v>
      </c>
      <c r="R82" s="471"/>
      <c r="S82" s="472"/>
    </row>
    <row r="83" spans="1:19" ht="18.75" x14ac:dyDescent="0.25">
      <c r="A83" s="73" t="s">
        <v>26</v>
      </c>
      <c r="B83" s="454">
        <v>43288</v>
      </c>
      <c r="C83" s="452"/>
      <c r="D83" s="453"/>
      <c r="E83" s="454">
        <v>43756</v>
      </c>
      <c r="F83" s="452"/>
      <c r="G83" s="453"/>
      <c r="H83" s="454">
        <v>43997</v>
      </c>
      <c r="I83" s="452"/>
      <c r="J83" s="453"/>
      <c r="K83" s="454">
        <v>44407</v>
      </c>
      <c r="L83" s="452"/>
      <c r="M83" s="453"/>
      <c r="N83" s="454">
        <v>44767</v>
      </c>
      <c r="O83" s="452"/>
      <c r="P83" s="453"/>
      <c r="Q83" s="451"/>
      <c r="R83" s="452"/>
      <c r="S83" s="453"/>
    </row>
    <row r="84" spans="1:19" ht="18.75" x14ac:dyDescent="0.25">
      <c r="A84" s="72" t="s">
        <v>27</v>
      </c>
      <c r="B84" s="541">
        <v>13.33</v>
      </c>
      <c r="C84" s="542"/>
      <c r="D84" s="543"/>
      <c r="E84" s="451">
        <v>12.15</v>
      </c>
      <c r="F84" s="452"/>
      <c r="G84" s="453"/>
      <c r="H84" s="451">
        <v>11.37</v>
      </c>
      <c r="I84" s="452"/>
      <c r="J84" s="453"/>
      <c r="K84" s="461">
        <v>14.9</v>
      </c>
      <c r="L84" s="462"/>
      <c r="M84" s="463"/>
      <c r="N84" s="461">
        <f>C76</f>
        <v>16.862745098039216</v>
      </c>
      <c r="O84" s="462"/>
      <c r="P84" s="463"/>
      <c r="Q84" s="451"/>
      <c r="R84" s="452"/>
      <c r="S84" s="453"/>
    </row>
    <row r="85" spans="1:19" ht="37.5" x14ac:dyDescent="0.25">
      <c r="A85" s="73" t="s">
        <v>43</v>
      </c>
      <c r="B85" s="451"/>
      <c r="C85" s="452"/>
      <c r="D85" s="453"/>
      <c r="E85" s="451"/>
      <c r="F85" s="452"/>
      <c r="G85" s="453"/>
      <c r="H85" s="451"/>
      <c r="I85" s="452"/>
      <c r="J85" s="453"/>
      <c r="K85" s="451"/>
      <c r="L85" s="452"/>
      <c r="M85" s="453"/>
      <c r="N85" s="512" t="s">
        <v>390</v>
      </c>
      <c r="O85" s="513"/>
      <c r="P85" s="514"/>
      <c r="Q85" s="451"/>
      <c r="R85" s="452"/>
      <c r="S85" s="453"/>
    </row>
    <row r="86" spans="1:19" ht="23.25" x14ac:dyDescent="0.25">
      <c r="A86" s="136"/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18"/>
      <c r="M86" s="118"/>
      <c r="N86" s="118"/>
      <c r="O86" s="118"/>
      <c r="P86" s="118"/>
      <c r="Q86" s="118"/>
    </row>
  </sheetData>
  <mergeCells count="62">
    <mergeCell ref="Q81:S81"/>
    <mergeCell ref="Q82:S82"/>
    <mergeCell ref="Q83:S83"/>
    <mergeCell ref="Q84:S84"/>
    <mergeCell ref="Q85:S85"/>
    <mergeCell ref="B85:D85"/>
    <mergeCell ref="E85:G85"/>
    <mergeCell ref="H85:J85"/>
    <mergeCell ref="K85:M85"/>
    <mergeCell ref="N85:P85"/>
    <mergeCell ref="B83:D83"/>
    <mergeCell ref="E83:G83"/>
    <mergeCell ref="H83:J83"/>
    <mergeCell ref="K83:M83"/>
    <mergeCell ref="N83:P83"/>
    <mergeCell ref="B84:D84"/>
    <mergeCell ref="E84:G84"/>
    <mergeCell ref="H84:J84"/>
    <mergeCell ref="K84:M84"/>
    <mergeCell ref="N84:P84"/>
    <mergeCell ref="N81:P81"/>
    <mergeCell ref="B82:D82"/>
    <mergeCell ref="E82:G82"/>
    <mergeCell ref="H82:J82"/>
    <mergeCell ref="K82:M82"/>
    <mergeCell ref="N82:P82"/>
    <mergeCell ref="K81:M81"/>
    <mergeCell ref="A43:H43"/>
    <mergeCell ref="A76:B76"/>
    <mergeCell ref="B81:D81"/>
    <mergeCell ref="E81:G81"/>
    <mergeCell ref="H81:J81"/>
    <mergeCell ref="A28:C28"/>
    <mergeCell ref="D28:F28"/>
    <mergeCell ref="A29:C29"/>
    <mergeCell ref="D29:F29"/>
    <mergeCell ref="A30:C30"/>
    <mergeCell ref="D30:F30"/>
    <mergeCell ref="A25:C25"/>
    <mergeCell ref="D25:F25"/>
    <mergeCell ref="A26:C26"/>
    <mergeCell ref="D26:F26"/>
    <mergeCell ref="A27:C27"/>
    <mergeCell ref="D27:F27"/>
    <mergeCell ref="B18:D18"/>
    <mergeCell ref="F18:H18"/>
    <mergeCell ref="B19:D19"/>
    <mergeCell ref="F19:H19"/>
    <mergeCell ref="B20:D20"/>
    <mergeCell ref="F20:H20"/>
    <mergeCell ref="D12:E12"/>
    <mergeCell ref="G12:H12"/>
    <mergeCell ref="B13:H13"/>
    <mergeCell ref="B14:H14"/>
    <mergeCell ref="B17:D17"/>
    <mergeCell ref="F17:H17"/>
    <mergeCell ref="B3:H3"/>
    <mergeCell ref="B5:D5"/>
    <mergeCell ref="F5:H5"/>
    <mergeCell ref="A8:B8"/>
    <mergeCell ref="E8:H9"/>
    <mergeCell ref="A9:B9"/>
  </mergeCells>
  <conditionalFormatting sqref="H57:H58 H63:H65 H70:H72">
    <cfRule type="cellIs" dxfId="28" priority="6" operator="equal">
      <formula>"veuillez entrer une valeur"</formula>
    </cfRule>
  </conditionalFormatting>
  <conditionalFormatting sqref="B83:D83">
    <cfRule type="cellIs" dxfId="27" priority="3" operator="equal">
      <formula>"veuillez saisir ici une date"</formula>
    </cfRule>
  </conditionalFormatting>
  <conditionalFormatting sqref="B82:D82">
    <cfRule type="cellIs" dxfId="26" priority="1" operator="equal">
      <formula>"veuillez saisir ici une date"</formula>
    </cfRule>
  </conditionalFormatting>
  <dataValidations count="1">
    <dataValidation type="list" allowBlank="1" showInputMessage="1" showErrorMessage="1" sqref="B6:D6">
      <formula1>"Fournisseur,Prestataire de Service"</formula1>
    </dataValidation>
  </dataValidation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86"/>
  <sheetViews>
    <sheetView showGridLines="0" topLeftCell="A69" zoomScale="60" zoomScaleNormal="60" workbookViewId="0">
      <selection activeCell="C93" sqref="C93"/>
    </sheetView>
  </sheetViews>
  <sheetFormatPr baseColWidth="10" defaultColWidth="11.42578125" defaultRowHeight="15" x14ac:dyDescent="0.25"/>
  <cols>
    <col min="1" max="1" width="29.28515625" style="179" customWidth="1"/>
    <col min="2" max="2" width="21" style="179" customWidth="1"/>
    <col min="3" max="4" width="11.42578125" style="179"/>
    <col min="5" max="5" width="19.7109375" style="179" customWidth="1"/>
    <col min="6" max="7" width="11.42578125" style="179"/>
    <col min="8" max="8" width="36.7109375" style="179" customWidth="1"/>
    <col min="9" max="16384" width="11.42578125" style="179"/>
  </cols>
  <sheetData>
    <row r="1" spans="1:17" ht="26.25" x14ac:dyDescent="0.25">
      <c r="A1" s="287" t="s">
        <v>37</v>
      </c>
      <c r="B1" s="288"/>
      <c r="C1" s="288"/>
      <c r="D1" s="288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</row>
    <row r="2" spans="1:17" ht="15.75" thickBot="1" x14ac:dyDescent="0.3">
      <c r="A2" s="289"/>
      <c r="B2" s="288"/>
      <c r="C2" s="288"/>
      <c r="D2" s="288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</row>
    <row r="3" spans="1:17" ht="19.5" thickBot="1" x14ac:dyDescent="0.3">
      <c r="A3" s="244" t="s">
        <v>1</v>
      </c>
      <c r="B3" s="495" t="s">
        <v>341</v>
      </c>
      <c r="C3" s="496"/>
      <c r="D3" s="496"/>
      <c r="E3" s="496"/>
      <c r="F3" s="496"/>
      <c r="G3" s="496"/>
      <c r="H3" s="497"/>
      <c r="I3" s="270"/>
      <c r="J3" s="286"/>
      <c r="K3" s="286"/>
      <c r="L3" s="286"/>
      <c r="M3" s="286"/>
      <c r="N3" s="286"/>
      <c r="O3" s="286"/>
      <c r="P3" s="286"/>
      <c r="Q3" s="286"/>
    </row>
    <row r="4" spans="1:17" ht="15.75" thickBot="1" x14ac:dyDescent="0.3">
      <c r="A4" s="286"/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</row>
    <row r="5" spans="1:17" ht="57" thickBot="1" x14ac:dyDescent="0.3">
      <c r="A5" s="244" t="s">
        <v>66</v>
      </c>
      <c r="B5" s="498">
        <v>43962</v>
      </c>
      <c r="C5" s="496"/>
      <c r="D5" s="497"/>
      <c r="E5" s="285" t="s">
        <v>71</v>
      </c>
      <c r="F5" s="498">
        <v>43962</v>
      </c>
      <c r="G5" s="496"/>
      <c r="H5" s="497"/>
      <c r="I5" s="286"/>
      <c r="J5" s="286"/>
      <c r="K5" s="286"/>
      <c r="L5" s="286"/>
      <c r="M5" s="286"/>
      <c r="N5" s="286"/>
      <c r="O5" s="286"/>
      <c r="P5" s="286"/>
      <c r="Q5" s="286"/>
    </row>
    <row r="6" spans="1:17" ht="19.5" thickBot="1" x14ac:dyDescent="0.3">
      <c r="A6" s="290"/>
      <c r="B6" s="290"/>
      <c r="C6" s="290"/>
      <c r="D6" s="290"/>
      <c r="E6" s="286"/>
      <c r="F6" s="286"/>
      <c r="G6" s="286"/>
      <c r="H6" s="286"/>
      <c r="I6" s="288"/>
      <c r="J6" s="286"/>
      <c r="K6" s="286"/>
      <c r="L6" s="286"/>
      <c r="M6" s="286"/>
      <c r="N6" s="286"/>
      <c r="O6" s="286"/>
      <c r="P6" s="286"/>
      <c r="Q6" s="286"/>
    </row>
    <row r="7" spans="1:17" ht="19.5" thickBot="1" x14ac:dyDescent="0.3">
      <c r="A7" s="184" t="s">
        <v>28</v>
      </c>
      <c r="B7" s="185"/>
      <c r="C7" s="186"/>
      <c r="D7" s="286"/>
      <c r="E7" s="184" t="s">
        <v>0</v>
      </c>
      <c r="F7" s="185"/>
      <c r="G7" s="185"/>
      <c r="H7" s="186"/>
      <c r="I7" s="302"/>
      <c r="J7" s="286"/>
      <c r="K7" s="286"/>
      <c r="L7" s="286"/>
      <c r="M7" s="286"/>
      <c r="N7" s="286"/>
      <c r="O7" s="286"/>
      <c r="P7" s="286"/>
      <c r="Q7" s="286"/>
    </row>
    <row r="8" spans="1:17" ht="18.75" x14ac:dyDescent="0.25">
      <c r="A8" s="501" t="s">
        <v>29</v>
      </c>
      <c r="B8" s="502"/>
      <c r="C8" s="182"/>
      <c r="D8" s="291"/>
      <c r="E8" s="528" t="s">
        <v>342</v>
      </c>
      <c r="F8" s="529"/>
      <c r="G8" s="529"/>
      <c r="H8" s="530"/>
      <c r="I8" s="303"/>
      <c r="J8" s="286"/>
      <c r="K8" s="286"/>
      <c r="L8" s="286"/>
      <c r="M8" s="286"/>
      <c r="N8" s="286"/>
      <c r="O8" s="286"/>
      <c r="P8" s="286"/>
      <c r="Q8" s="286"/>
    </row>
    <row r="9" spans="1:17" ht="19.5" thickBot="1" x14ac:dyDescent="0.3">
      <c r="A9" s="505" t="s">
        <v>30</v>
      </c>
      <c r="B9" s="506"/>
      <c r="C9" s="259" t="s">
        <v>78</v>
      </c>
      <c r="D9" s="291"/>
      <c r="E9" s="531"/>
      <c r="F9" s="532"/>
      <c r="G9" s="532"/>
      <c r="H9" s="533"/>
      <c r="I9" s="303"/>
      <c r="J9" s="286"/>
      <c r="K9" s="286"/>
      <c r="L9" s="286"/>
      <c r="M9" s="286"/>
      <c r="N9" s="286"/>
      <c r="O9" s="286"/>
      <c r="P9" s="286"/>
      <c r="Q9" s="286"/>
    </row>
    <row r="10" spans="1:17" ht="15.75" thickBot="1" x14ac:dyDescent="0.3">
      <c r="A10" s="288"/>
      <c r="B10" s="288"/>
      <c r="C10" s="288"/>
      <c r="D10" s="288"/>
      <c r="E10" s="288"/>
      <c r="F10" s="286"/>
      <c r="G10" s="286"/>
      <c r="H10" s="286"/>
      <c r="I10" s="288"/>
      <c r="J10" s="286"/>
      <c r="K10" s="286"/>
      <c r="L10" s="286"/>
      <c r="M10" s="286"/>
      <c r="N10" s="286"/>
      <c r="O10" s="286"/>
      <c r="P10" s="286"/>
      <c r="Q10" s="286"/>
    </row>
    <row r="11" spans="1:17" ht="19.5" thickBot="1" x14ac:dyDescent="0.3">
      <c r="A11" s="184" t="s">
        <v>44</v>
      </c>
      <c r="B11" s="185"/>
      <c r="C11" s="185"/>
      <c r="D11" s="185"/>
      <c r="E11" s="185"/>
      <c r="F11" s="185"/>
      <c r="G11" s="185"/>
      <c r="H11" s="186"/>
      <c r="I11" s="302"/>
      <c r="J11" s="286"/>
      <c r="K11" s="286"/>
      <c r="L11" s="286"/>
      <c r="M11" s="286"/>
      <c r="N11" s="286"/>
      <c r="O11" s="286"/>
      <c r="P11" s="286"/>
      <c r="Q11" s="286"/>
    </row>
    <row r="12" spans="1:17" ht="18.75" x14ac:dyDescent="0.25">
      <c r="A12" s="388" t="s">
        <v>31</v>
      </c>
      <c r="B12" s="398" t="s">
        <v>84</v>
      </c>
      <c r="C12" s="389" t="s">
        <v>32</v>
      </c>
      <c r="D12" s="488" t="s">
        <v>343</v>
      </c>
      <c r="E12" s="489"/>
      <c r="F12" s="389" t="s">
        <v>33</v>
      </c>
      <c r="G12" s="488" t="s">
        <v>343</v>
      </c>
      <c r="H12" s="489"/>
      <c r="I12" s="270"/>
      <c r="J12" s="286"/>
      <c r="K12" s="286"/>
      <c r="L12" s="286"/>
      <c r="M12" s="286"/>
      <c r="N12" s="286"/>
      <c r="O12" s="286"/>
      <c r="P12" s="286"/>
      <c r="Q12" s="286"/>
    </row>
    <row r="13" spans="1:17" ht="18.75" x14ac:dyDescent="0.25">
      <c r="A13" s="187" t="s">
        <v>34</v>
      </c>
      <c r="B13" s="490" t="s">
        <v>344</v>
      </c>
      <c r="C13" s="452"/>
      <c r="D13" s="452"/>
      <c r="E13" s="452"/>
      <c r="F13" s="452"/>
      <c r="G13" s="452"/>
      <c r="H13" s="453"/>
      <c r="I13" s="270"/>
      <c r="J13" s="286"/>
      <c r="K13" s="286"/>
      <c r="L13" s="286"/>
      <c r="M13" s="286"/>
      <c r="N13" s="286"/>
      <c r="O13" s="286"/>
      <c r="P13" s="286"/>
      <c r="Q13" s="286"/>
    </row>
    <row r="14" spans="1:17" ht="19.5" thickBot="1" x14ac:dyDescent="0.3">
      <c r="A14" s="390" t="s">
        <v>35</v>
      </c>
      <c r="B14" s="491"/>
      <c r="C14" s="479"/>
      <c r="D14" s="479"/>
      <c r="E14" s="479"/>
      <c r="F14" s="479"/>
      <c r="G14" s="479"/>
      <c r="H14" s="480"/>
      <c r="I14" s="270"/>
      <c r="J14" s="286"/>
      <c r="K14" s="286"/>
      <c r="L14" s="286"/>
      <c r="M14" s="286"/>
      <c r="N14" s="286"/>
      <c r="O14" s="286"/>
      <c r="P14" s="286"/>
      <c r="Q14" s="286"/>
    </row>
    <row r="15" spans="1:17" ht="19.5" thickBot="1" x14ac:dyDescent="0.3">
      <c r="A15" s="292"/>
      <c r="B15" s="290"/>
      <c r="C15" s="290"/>
      <c r="D15" s="290"/>
      <c r="E15" s="290"/>
      <c r="F15" s="290"/>
      <c r="G15" s="290"/>
      <c r="H15" s="290"/>
      <c r="I15" s="288"/>
      <c r="J15" s="286"/>
      <c r="K15" s="286"/>
      <c r="L15" s="286"/>
      <c r="M15" s="286"/>
      <c r="N15" s="286"/>
      <c r="O15" s="286"/>
      <c r="P15" s="286"/>
      <c r="Q15" s="286"/>
    </row>
    <row r="16" spans="1:17" ht="19.5" thickBot="1" x14ac:dyDescent="0.3">
      <c r="A16" s="262" t="s">
        <v>89</v>
      </c>
      <c r="B16" s="263"/>
      <c r="C16" s="263"/>
      <c r="D16" s="264"/>
      <c r="E16" s="184" t="s">
        <v>36</v>
      </c>
      <c r="F16" s="185"/>
      <c r="G16" s="185"/>
      <c r="H16" s="186"/>
      <c r="I16" s="302"/>
      <c r="J16" s="286"/>
      <c r="K16" s="286"/>
      <c r="L16" s="286"/>
      <c r="M16" s="286"/>
      <c r="N16" s="286"/>
      <c r="O16" s="286"/>
      <c r="P16" s="286"/>
      <c r="Q16" s="286"/>
    </row>
    <row r="17" spans="1:17" ht="18.75" x14ac:dyDescent="0.25">
      <c r="A17" s="188" t="s">
        <v>38</v>
      </c>
      <c r="B17" s="492" t="s">
        <v>345</v>
      </c>
      <c r="C17" s="493"/>
      <c r="D17" s="494"/>
      <c r="E17" s="260" t="s">
        <v>38</v>
      </c>
      <c r="F17" s="492"/>
      <c r="G17" s="493"/>
      <c r="H17" s="494"/>
      <c r="I17" s="288"/>
      <c r="J17" s="286"/>
      <c r="K17" s="286"/>
      <c r="L17" s="286"/>
      <c r="M17" s="286"/>
      <c r="N17" s="286"/>
      <c r="O17" s="286"/>
      <c r="P17" s="286"/>
      <c r="Q17" s="286"/>
    </row>
    <row r="18" spans="1:17" ht="18.75" x14ac:dyDescent="0.25">
      <c r="A18" s="189" t="s">
        <v>41</v>
      </c>
      <c r="B18" s="481" t="s">
        <v>108</v>
      </c>
      <c r="C18" s="547"/>
      <c r="D18" s="483"/>
      <c r="E18" s="260" t="s">
        <v>41</v>
      </c>
      <c r="F18" s="481"/>
      <c r="G18" s="482"/>
      <c r="H18" s="483"/>
      <c r="I18" s="288"/>
      <c r="J18" s="286"/>
      <c r="K18" s="286"/>
      <c r="L18" s="286"/>
      <c r="M18" s="286"/>
      <c r="N18" s="286"/>
      <c r="O18" s="286"/>
      <c r="P18" s="286"/>
      <c r="Q18" s="286"/>
    </row>
    <row r="19" spans="1:17" ht="18.75" x14ac:dyDescent="0.25">
      <c r="A19" s="189" t="s">
        <v>39</v>
      </c>
      <c r="B19" s="484" t="s">
        <v>346</v>
      </c>
      <c r="C19" s="547"/>
      <c r="D19" s="483"/>
      <c r="E19" s="260" t="s">
        <v>39</v>
      </c>
      <c r="F19" s="481"/>
      <c r="G19" s="482"/>
      <c r="H19" s="483"/>
      <c r="I19" s="288"/>
      <c r="J19" s="286"/>
      <c r="K19" s="286"/>
      <c r="L19" s="286"/>
      <c r="M19" s="286"/>
      <c r="N19" s="286"/>
      <c r="O19" s="286"/>
      <c r="P19" s="286"/>
      <c r="Q19" s="286"/>
    </row>
    <row r="20" spans="1:17" ht="19.5" thickBot="1" x14ac:dyDescent="0.3">
      <c r="A20" s="305" t="s">
        <v>40</v>
      </c>
      <c r="B20" s="525"/>
      <c r="C20" s="526"/>
      <c r="D20" s="527"/>
      <c r="E20" s="261" t="s">
        <v>40</v>
      </c>
      <c r="F20" s="509"/>
      <c r="G20" s="486"/>
      <c r="H20" s="487"/>
      <c r="I20" s="288"/>
      <c r="J20" s="286"/>
      <c r="K20" s="286"/>
      <c r="L20" s="286"/>
      <c r="M20" s="286"/>
      <c r="N20" s="286"/>
      <c r="O20" s="286"/>
      <c r="P20" s="286"/>
      <c r="Q20" s="286"/>
    </row>
    <row r="21" spans="1:17" x14ac:dyDescent="0.25">
      <c r="A21" s="293"/>
      <c r="B21" s="293"/>
      <c r="C21" s="293"/>
      <c r="D21" s="293"/>
      <c r="E21" s="293"/>
      <c r="F21" s="293"/>
      <c r="G21" s="293"/>
      <c r="H21" s="293"/>
      <c r="I21" s="293"/>
      <c r="J21" s="293"/>
      <c r="K21" s="293"/>
      <c r="L21" s="286"/>
      <c r="M21" s="286"/>
      <c r="N21" s="286"/>
      <c r="O21" s="286"/>
      <c r="P21" s="286"/>
      <c r="Q21" s="286"/>
    </row>
    <row r="22" spans="1:17" ht="26.25" x14ac:dyDescent="0.25">
      <c r="A22" s="287" t="s">
        <v>62</v>
      </c>
      <c r="B22" s="293"/>
      <c r="C22" s="293"/>
      <c r="D22" s="293"/>
      <c r="E22" s="293"/>
      <c r="F22" s="293"/>
      <c r="G22" s="286"/>
      <c r="H22" s="293"/>
      <c r="I22" s="293"/>
      <c r="J22" s="293"/>
      <c r="K22" s="293"/>
      <c r="L22" s="286"/>
      <c r="M22" s="286"/>
      <c r="N22" s="286"/>
      <c r="O22" s="286"/>
      <c r="P22" s="286"/>
      <c r="Q22" s="286"/>
    </row>
    <row r="23" spans="1:17" ht="15.75" thickBot="1" x14ac:dyDescent="0.3">
      <c r="A23" s="286"/>
      <c r="B23" s="286"/>
      <c r="C23" s="286"/>
      <c r="D23" s="286"/>
      <c r="E23" s="286"/>
      <c r="F23" s="286"/>
      <c r="G23" s="286"/>
      <c r="H23" s="286"/>
      <c r="I23" s="286"/>
      <c r="J23" s="286"/>
      <c r="K23" s="286"/>
      <c r="L23" s="286"/>
      <c r="M23" s="286"/>
      <c r="N23" s="286"/>
      <c r="O23" s="286"/>
      <c r="P23" s="286"/>
      <c r="Q23" s="286"/>
    </row>
    <row r="24" spans="1:17" ht="18.75" x14ac:dyDescent="0.25">
      <c r="A24" s="209" t="s">
        <v>48</v>
      </c>
      <c r="B24" s="210"/>
      <c r="C24" s="211"/>
      <c r="D24" s="238" t="s">
        <v>47</v>
      </c>
      <c r="E24" s="210"/>
      <c r="F24" s="211"/>
      <c r="G24" s="286"/>
      <c r="H24" s="294"/>
      <c r="I24" s="286"/>
      <c r="J24" s="286"/>
      <c r="K24" s="286"/>
      <c r="L24" s="286"/>
      <c r="M24" s="286"/>
      <c r="N24" s="286"/>
      <c r="O24" s="286"/>
      <c r="P24" s="286"/>
      <c r="Q24" s="286"/>
    </row>
    <row r="25" spans="1:17" ht="18.75" x14ac:dyDescent="0.25">
      <c r="A25" s="451"/>
      <c r="B25" s="452"/>
      <c r="C25" s="453"/>
      <c r="D25" s="451"/>
      <c r="E25" s="452"/>
      <c r="F25" s="453"/>
      <c r="G25" s="286"/>
      <c r="H25" s="294"/>
      <c r="I25" s="286"/>
      <c r="J25" s="286"/>
      <c r="K25" s="286"/>
      <c r="L25" s="286"/>
      <c r="M25" s="286"/>
      <c r="N25" s="286"/>
      <c r="O25" s="286"/>
      <c r="P25" s="286"/>
      <c r="Q25" s="286"/>
    </row>
    <row r="26" spans="1:17" ht="18.75" x14ac:dyDescent="0.25">
      <c r="A26" s="451"/>
      <c r="B26" s="452"/>
      <c r="C26" s="453"/>
      <c r="D26" s="451"/>
      <c r="E26" s="452"/>
      <c r="F26" s="453"/>
      <c r="G26" s="286"/>
      <c r="H26" s="295"/>
      <c r="I26" s="286"/>
      <c r="J26" s="286"/>
      <c r="K26" s="286"/>
      <c r="L26" s="286"/>
      <c r="M26" s="286"/>
      <c r="N26" s="286"/>
      <c r="O26" s="286"/>
      <c r="P26" s="286"/>
      <c r="Q26" s="286"/>
    </row>
    <row r="27" spans="1:17" ht="18.75" x14ac:dyDescent="0.25">
      <c r="A27" s="451"/>
      <c r="B27" s="452"/>
      <c r="C27" s="453"/>
      <c r="D27" s="451"/>
      <c r="E27" s="452"/>
      <c r="F27" s="453"/>
      <c r="G27" s="286"/>
      <c r="H27" s="294"/>
      <c r="I27" s="286"/>
      <c r="J27" s="286"/>
      <c r="K27" s="286"/>
      <c r="L27" s="286"/>
      <c r="M27" s="286"/>
      <c r="N27" s="286"/>
      <c r="O27" s="286"/>
      <c r="P27" s="286"/>
      <c r="Q27" s="286"/>
    </row>
    <row r="28" spans="1:17" ht="18.75" x14ac:dyDescent="0.25">
      <c r="A28" s="451"/>
      <c r="B28" s="452"/>
      <c r="C28" s="453"/>
      <c r="D28" s="451"/>
      <c r="E28" s="452"/>
      <c r="F28" s="453"/>
      <c r="G28" s="286"/>
      <c r="H28" s="294"/>
      <c r="I28" s="286"/>
      <c r="J28" s="286"/>
      <c r="K28" s="286"/>
      <c r="L28" s="286"/>
      <c r="M28" s="286"/>
      <c r="N28" s="286"/>
      <c r="O28" s="286"/>
      <c r="P28" s="286"/>
      <c r="Q28" s="286"/>
    </row>
    <row r="29" spans="1:17" ht="18.75" x14ac:dyDescent="0.25">
      <c r="A29" s="451"/>
      <c r="B29" s="452"/>
      <c r="C29" s="453"/>
      <c r="D29" s="451"/>
      <c r="E29" s="452"/>
      <c r="F29" s="453"/>
      <c r="G29" s="286"/>
      <c r="H29" s="294"/>
      <c r="I29" s="286"/>
      <c r="J29" s="286"/>
      <c r="K29" s="286"/>
      <c r="L29" s="286"/>
      <c r="M29" s="286"/>
      <c r="N29" s="286"/>
      <c r="O29" s="286"/>
      <c r="P29" s="286"/>
      <c r="Q29" s="286"/>
    </row>
    <row r="30" spans="1:17" ht="19.5" thickBot="1" x14ac:dyDescent="0.3">
      <c r="A30" s="478"/>
      <c r="B30" s="479"/>
      <c r="C30" s="480"/>
      <c r="D30" s="478"/>
      <c r="E30" s="479"/>
      <c r="F30" s="480"/>
      <c r="G30" s="286"/>
      <c r="H30" s="294"/>
      <c r="I30" s="286"/>
      <c r="J30" s="286"/>
      <c r="K30" s="286"/>
      <c r="L30" s="286"/>
      <c r="M30" s="286"/>
      <c r="N30" s="286"/>
      <c r="O30" s="286"/>
      <c r="P30" s="286"/>
      <c r="Q30" s="286"/>
    </row>
    <row r="31" spans="1:17" ht="19.5" thickBot="1" x14ac:dyDescent="0.3">
      <c r="A31" s="294"/>
      <c r="B31" s="294"/>
      <c r="C31" s="294"/>
      <c r="D31" s="294"/>
      <c r="E31" s="294"/>
      <c r="F31" s="294"/>
      <c r="G31" s="286"/>
      <c r="H31" s="294"/>
      <c r="I31" s="286"/>
      <c r="J31" s="286"/>
      <c r="K31" s="286"/>
      <c r="L31" s="286"/>
      <c r="M31" s="286"/>
      <c r="N31" s="286"/>
      <c r="O31" s="286"/>
      <c r="P31" s="286"/>
      <c r="Q31" s="286"/>
    </row>
    <row r="32" spans="1:17" ht="19.5" thickBot="1" x14ac:dyDescent="0.3">
      <c r="A32" s="184" t="s">
        <v>49</v>
      </c>
      <c r="B32" s="212"/>
      <c r="C32" s="212"/>
      <c r="D32" s="212"/>
      <c r="E32" s="212"/>
      <c r="F32" s="213"/>
      <c r="G32" s="286"/>
      <c r="H32" s="294"/>
      <c r="I32" s="286"/>
      <c r="J32" s="286"/>
      <c r="K32" s="286"/>
      <c r="L32" s="286"/>
      <c r="M32" s="286"/>
      <c r="N32" s="286"/>
      <c r="O32" s="286"/>
      <c r="P32" s="286"/>
      <c r="Q32" s="286"/>
    </row>
    <row r="33" spans="1:17" ht="18.75" x14ac:dyDescent="0.25">
      <c r="A33" s="265"/>
      <c r="B33" s="393"/>
      <c r="C33" s="393"/>
      <c r="D33" s="393"/>
      <c r="E33" s="393"/>
      <c r="F33" s="394"/>
      <c r="G33" s="286"/>
      <c r="H33" s="294"/>
      <c r="I33" s="286"/>
      <c r="J33" s="286"/>
      <c r="K33" s="286"/>
      <c r="L33" s="286"/>
      <c r="M33" s="286"/>
      <c r="N33" s="286"/>
      <c r="O33" s="286"/>
      <c r="P33" s="286"/>
      <c r="Q33" s="286"/>
    </row>
    <row r="34" spans="1:17" ht="18.75" x14ac:dyDescent="0.25">
      <c r="A34" s="239"/>
      <c r="B34" s="395"/>
      <c r="C34" s="395"/>
      <c r="D34" s="395"/>
      <c r="E34" s="395"/>
      <c r="F34" s="396"/>
      <c r="G34" s="286"/>
      <c r="H34" s="294"/>
      <c r="I34" s="286"/>
      <c r="J34" s="286"/>
      <c r="K34" s="286"/>
      <c r="L34" s="286"/>
      <c r="M34" s="286"/>
      <c r="N34" s="286"/>
      <c r="O34" s="286"/>
      <c r="P34" s="286"/>
      <c r="Q34" s="286"/>
    </row>
    <row r="35" spans="1:17" ht="18.75" x14ac:dyDescent="0.25">
      <c r="A35" s="239"/>
      <c r="B35" s="395"/>
      <c r="C35" s="395"/>
      <c r="D35" s="395"/>
      <c r="E35" s="395"/>
      <c r="F35" s="396"/>
      <c r="G35" s="286"/>
      <c r="H35" s="294"/>
      <c r="I35" s="286"/>
      <c r="J35" s="286"/>
      <c r="K35" s="286"/>
      <c r="L35" s="286"/>
      <c r="M35" s="286"/>
      <c r="N35" s="286"/>
      <c r="O35" s="286"/>
      <c r="P35" s="286"/>
      <c r="Q35" s="286"/>
    </row>
    <row r="36" spans="1:17" ht="18.75" x14ac:dyDescent="0.25">
      <c r="A36" s="239"/>
      <c r="B36" s="395"/>
      <c r="C36" s="395"/>
      <c r="D36" s="395"/>
      <c r="E36" s="395"/>
      <c r="F36" s="396"/>
      <c r="G36" s="286"/>
      <c r="H36" s="294"/>
      <c r="I36" s="286"/>
      <c r="J36" s="286"/>
      <c r="K36" s="286"/>
      <c r="L36" s="286"/>
      <c r="M36" s="286"/>
      <c r="N36" s="286"/>
      <c r="O36" s="286"/>
      <c r="P36" s="286"/>
      <c r="Q36" s="286"/>
    </row>
    <row r="37" spans="1:17" ht="19.5" thickBot="1" x14ac:dyDescent="0.3">
      <c r="A37" s="397"/>
      <c r="B37" s="391"/>
      <c r="C37" s="391"/>
      <c r="D37" s="391"/>
      <c r="E37" s="391"/>
      <c r="F37" s="392"/>
      <c r="G37" s="286"/>
      <c r="H37" s="294"/>
      <c r="I37" s="286"/>
      <c r="J37" s="286"/>
      <c r="K37" s="286"/>
      <c r="L37" s="286"/>
      <c r="M37" s="286"/>
      <c r="N37" s="286"/>
      <c r="O37" s="286"/>
      <c r="P37" s="286"/>
      <c r="Q37" s="286"/>
    </row>
    <row r="38" spans="1:17" ht="18.75" x14ac:dyDescent="0.25">
      <c r="A38" s="294"/>
      <c r="B38" s="294"/>
      <c r="C38" s="294"/>
      <c r="D38" s="294"/>
      <c r="E38" s="294"/>
      <c r="F38" s="294"/>
      <c r="G38" s="286"/>
      <c r="H38" s="294"/>
      <c r="I38" s="286"/>
      <c r="J38" s="286"/>
      <c r="K38" s="286"/>
      <c r="L38" s="286"/>
      <c r="M38" s="286"/>
      <c r="N38" s="286"/>
      <c r="O38" s="286"/>
      <c r="P38" s="286"/>
      <c r="Q38" s="286"/>
    </row>
    <row r="39" spans="1:17" ht="26.25" x14ac:dyDescent="0.25">
      <c r="A39" s="287" t="s">
        <v>61</v>
      </c>
      <c r="B39" s="293"/>
      <c r="C39" s="293"/>
      <c r="D39" s="293"/>
      <c r="E39" s="293"/>
      <c r="F39" s="293"/>
      <c r="G39" s="293"/>
      <c r="H39" s="293"/>
      <c r="I39" s="293"/>
      <c r="J39" s="293"/>
      <c r="K39" s="293"/>
      <c r="L39" s="286"/>
      <c r="M39" s="286"/>
      <c r="N39" s="286"/>
      <c r="O39" s="286"/>
      <c r="P39" s="286"/>
      <c r="Q39" s="286"/>
    </row>
    <row r="40" spans="1:17" ht="21" x14ac:dyDescent="0.25">
      <c r="A40" s="297"/>
      <c r="B40" s="293"/>
      <c r="C40" s="293"/>
      <c r="D40" s="293"/>
      <c r="E40" s="293"/>
      <c r="F40" s="293"/>
      <c r="G40" s="293"/>
      <c r="H40" s="293"/>
      <c r="I40" s="293"/>
      <c r="J40" s="293"/>
      <c r="K40" s="293"/>
      <c r="L40" s="286"/>
      <c r="M40" s="286"/>
      <c r="N40" s="286"/>
      <c r="O40" s="286"/>
      <c r="P40" s="286"/>
      <c r="Q40" s="286"/>
    </row>
    <row r="41" spans="1:17" ht="23.25" x14ac:dyDescent="0.25">
      <c r="A41" s="298" t="s">
        <v>57</v>
      </c>
      <c r="B41" s="296"/>
      <c r="C41" s="296"/>
      <c r="D41" s="296"/>
      <c r="E41" s="296"/>
      <c r="F41" s="296"/>
      <c r="G41" s="296"/>
      <c r="H41" s="293"/>
      <c r="I41" s="293"/>
      <c r="J41" s="293"/>
      <c r="K41" s="293"/>
      <c r="L41" s="286"/>
      <c r="M41" s="286"/>
      <c r="N41" s="286"/>
      <c r="O41" s="286"/>
      <c r="P41" s="286"/>
      <c r="Q41" s="286"/>
    </row>
    <row r="42" spans="1:17" ht="19.5" thickBot="1" x14ac:dyDescent="0.3">
      <c r="A42" s="290"/>
      <c r="B42" s="296"/>
      <c r="C42" s="296"/>
      <c r="D42" s="296"/>
      <c r="E42" s="296"/>
      <c r="F42" s="296"/>
      <c r="G42" s="296"/>
      <c r="H42" s="293"/>
      <c r="I42" s="293"/>
      <c r="J42" s="293"/>
      <c r="K42" s="293"/>
      <c r="L42" s="286"/>
      <c r="M42" s="286"/>
      <c r="N42" s="286"/>
      <c r="O42" s="286"/>
      <c r="P42" s="286"/>
      <c r="Q42" s="286"/>
    </row>
    <row r="43" spans="1:17" ht="19.5" thickBot="1" x14ac:dyDescent="0.3">
      <c r="A43" s="473" t="s">
        <v>58</v>
      </c>
      <c r="B43" s="474"/>
      <c r="C43" s="474"/>
      <c r="D43" s="474"/>
      <c r="E43" s="474"/>
      <c r="F43" s="474"/>
      <c r="G43" s="474"/>
      <c r="H43" s="475"/>
      <c r="I43" s="293"/>
      <c r="J43" s="293"/>
      <c r="K43" s="293"/>
      <c r="L43" s="286"/>
      <c r="M43" s="286"/>
      <c r="N43" s="286"/>
      <c r="O43" s="286"/>
      <c r="P43" s="286"/>
      <c r="Q43" s="286"/>
    </row>
    <row r="44" spans="1:17" ht="18.75" x14ac:dyDescent="0.25">
      <c r="A44" s="266"/>
      <c r="B44" s="267"/>
      <c r="C44" s="267"/>
      <c r="D44" s="267"/>
      <c r="E44" s="267"/>
      <c r="F44" s="267"/>
      <c r="G44" s="267"/>
      <c r="H44" s="268"/>
      <c r="I44" s="293"/>
      <c r="J44" s="293"/>
      <c r="K44" s="293"/>
      <c r="L44" s="286"/>
      <c r="M44" s="286"/>
      <c r="N44" s="286"/>
      <c r="O44" s="286"/>
      <c r="P44" s="286"/>
      <c r="Q44" s="286"/>
    </row>
    <row r="45" spans="1:17" ht="18.75" x14ac:dyDescent="0.25">
      <c r="A45" s="269"/>
      <c r="B45" s="270"/>
      <c r="C45" s="270"/>
      <c r="D45" s="270"/>
      <c r="E45" s="270"/>
      <c r="F45" s="270"/>
      <c r="G45" s="270"/>
      <c r="H45" s="271"/>
      <c r="I45" s="293"/>
      <c r="J45" s="293"/>
      <c r="K45" s="293"/>
      <c r="L45" s="286"/>
      <c r="M45" s="286"/>
      <c r="N45" s="286"/>
      <c r="O45" s="286"/>
      <c r="P45" s="286"/>
      <c r="Q45" s="286"/>
    </row>
    <row r="46" spans="1:17" ht="18.75" x14ac:dyDescent="0.25">
      <c r="A46" s="269"/>
      <c r="B46" s="270"/>
      <c r="C46" s="270"/>
      <c r="D46" s="270"/>
      <c r="E46" s="270"/>
      <c r="F46" s="270"/>
      <c r="G46" s="270"/>
      <c r="H46" s="271"/>
      <c r="I46" s="293"/>
      <c r="J46" s="293"/>
      <c r="K46" s="293"/>
      <c r="L46" s="286"/>
      <c r="M46" s="286"/>
      <c r="N46" s="286"/>
      <c r="O46" s="286"/>
      <c r="P46" s="286"/>
      <c r="Q46" s="286"/>
    </row>
    <row r="47" spans="1:17" ht="18.75" x14ac:dyDescent="0.25">
      <c r="A47" s="269"/>
      <c r="B47" s="270"/>
      <c r="C47" s="270"/>
      <c r="D47" s="270"/>
      <c r="E47" s="270"/>
      <c r="F47" s="270"/>
      <c r="G47" s="270"/>
      <c r="H47" s="271"/>
      <c r="I47" s="293"/>
      <c r="J47" s="293"/>
      <c r="K47" s="293"/>
      <c r="L47" s="286"/>
      <c r="M47" s="286"/>
      <c r="N47" s="286"/>
      <c r="O47" s="286"/>
      <c r="P47" s="286"/>
      <c r="Q47" s="286"/>
    </row>
    <row r="48" spans="1:17" ht="19.5" thickBot="1" x14ac:dyDescent="0.3">
      <c r="A48" s="272"/>
      <c r="B48" s="273"/>
      <c r="C48" s="273"/>
      <c r="D48" s="273"/>
      <c r="E48" s="273"/>
      <c r="F48" s="273"/>
      <c r="G48" s="273"/>
      <c r="H48" s="274"/>
      <c r="I48" s="293"/>
      <c r="J48" s="293"/>
      <c r="K48" s="293"/>
      <c r="L48" s="286"/>
      <c r="M48" s="286"/>
      <c r="N48" s="286"/>
      <c r="O48" s="286"/>
      <c r="P48" s="286"/>
      <c r="Q48" s="286"/>
    </row>
    <row r="49" spans="1:17" ht="21" x14ac:dyDescent="0.25">
      <c r="A49" s="297"/>
      <c r="B49" s="293"/>
      <c r="C49" s="293"/>
      <c r="D49" s="293"/>
      <c r="E49" s="293"/>
      <c r="F49" s="293"/>
      <c r="G49" s="293"/>
      <c r="H49" s="293"/>
      <c r="I49" s="293"/>
      <c r="J49" s="293"/>
      <c r="K49" s="293"/>
      <c r="L49" s="286"/>
      <c r="M49" s="286"/>
      <c r="N49" s="286"/>
      <c r="O49" s="286"/>
      <c r="P49" s="286"/>
      <c r="Q49" s="286"/>
    </row>
    <row r="50" spans="1:17" ht="23.25" x14ac:dyDescent="0.25">
      <c r="A50" s="298" t="s">
        <v>46</v>
      </c>
      <c r="B50" s="296"/>
      <c r="C50" s="286"/>
      <c r="D50" s="294"/>
      <c r="E50" s="296"/>
      <c r="F50" s="296"/>
      <c r="G50" s="296"/>
      <c r="H50" s="296"/>
      <c r="I50" s="293"/>
      <c r="J50" s="293"/>
      <c r="K50" s="293"/>
      <c r="L50" s="286"/>
      <c r="M50" s="286"/>
      <c r="N50" s="286"/>
      <c r="O50" s="286"/>
      <c r="P50" s="286"/>
      <c r="Q50" s="286"/>
    </row>
    <row r="51" spans="1:17" ht="19.5" thickBot="1" x14ac:dyDescent="0.3">
      <c r="A51" s="299"/>
      <c r="B51" s="296"/>
      <c r="C51" s="296"/>
      <c r="D51" s="296"/>
      <c r="E51" s="296"/>
      <c r="F51" s="296"/>
      <c r="G51" s="296"/>
      <c r="H51" s="296"/>
      <c r="I51" s="293"/>
      <c r="J51" s="293"/>
      <c r="K51" s="293"/>
      <c r="L51" s="286"/>
      <c r="M51" s="286"/>
      <c r="N51" s="286"/>
      <c r="O51" s="286"/>
      <c r="P51" s="286"/>
      <c r="Q51" s="286"/>
    </row>
    <row r="52" spans="1:17" ht="56.25" x14ac:dyDescent="0.25">
      <c r="A52" s="296"/>
      <c r="B52" s="296"/>
      <c r="C52" s="245" t="s">
        <v>21</v>
      </c>
      <c r="D52" s="246" t="s">
        <v>22</v>
      </c>
      <c r="E52" s="247" t="s">
        <v>23</v>
      </c>
      <c r="F52" s="248" t="s">
        <v>24</v>
      </c>
      <c r="G52" s="300"/>
      <c r="H52" s="296"/>
      <c r="I52" s="293"/>
      <c r="J52" s="293"/>
      <c r="K52" s="293"/>
      <c r="L52" s="286"/>
      <c r="M52" s="286"/>
      <c r="N52" s="286"/>
      <c r="O52" s="286"/>
      <c r="P52" s="286"/>
      <c r="Q52" s="286"/>
    </row>
    <row r="53" spans="1:17" ht="57" thickBot="1" x14ac:dyDescent="0.3">
      <c r="A53" s="296"/>
      <c r="B53" s="296"/>
      <c r="C53" s="249" t="s">
        <v>4</v>
      </c>
      <c r="D53" s="250" t="s">
        <v>3</v>
      </c>
      <c r="E53" s="251" t="s">
        <v>5</v>
      </c>
      <c r="F53" s="252" t="s">
        <v>6</v>
      </c>
      <c r="G53" s="300"/>
      <c r="H53" s="296"/>
      <c r="I53" s="293"/>
      <c r="J53" s="293"/>
      <c r="K53" s="293"/>
      <c r="L53" s="286"/>
      <c r="M53" s="286"/>
      <c r="N53" s="286"/>
      <c r="O53" s="286"/>
      <c r="P53" s="286"/>
      <c r="Q53" s="286"/>
    </row>
    <row r="54" spans="1:17" ht="19.5" thickBot="1" x14ac:dyDescent="0.3">
      <c r="A54" s="296"/>
      <c r="B54" s="296"/>
      <c r="C54" s="296"/>
      <c r="D54" s="296"/>
      <c r="E54" s="296"/>
      <c r="F54" s="296"/>
      <c r="G54" s="296"/>
      <c r="H54" s="296"/>
      <c r="I54" s="293"/>
      <c r="J54" s="293"/>
      <c r="K54" s="293"/>
      <c r="L54" s="286"/>
      <c r="M54" s="286"/>
      <c r="N54" s="286"/>
      <c r="O54" s="286"/>
      <c r="P54" s="286"/>
      <c r="Q54" s="286"/>
    </row>
    <row r="55" spans="1:17" ht="37.5" x14ac:dyDescent="0.25">
      <c r="A55" s="194" t="s">
        <v>7</v>
      </c>
      <c r="B55" s="234" t="s">
        <v>56</v>
      </c>
      <c r="C55" s="219" t="s">
        <v>8</v>
      </c>
      <c r="D55" s="221" t="s">
        <v>2</v>
      </c>
      <c r="E55" s="223" t="s">
        <v>9</v>
      </c>
      <c r="F55" s="216" t="s">
        <v>10</v>
      </c>
      <c r="G55" s="216" t="s">
        <v>51</v>
      </c>
      <c r="H55" s="229" t="s">
        <v>11</v>
      </c>
      <c r="I55" s="293"/>
      <c r="J55" s="293"/>
      <c r="K55" s="293"/>
      <c r="L55" s="286"/>
      <c r="M55" s="286"/>
      <c r="N55" s="286"/>
      <c r="O55" s="286"/>
      <c r="P55" s="286"/>
      <c r="Q55" s="286"/>
    </row>
    <row r="56" spans="1:17" ht="56.25" x14ac:dyDescent="0.25">
      <c r="A56" s="181"/>
      <c r="B56" s="235">
        <f>SUM(B57:B58)</f>
        <v>7</v>
      </c>
      <c r="C56" s="220" t="s">
        <v>12</v>
      </c>
      <c r="D56" s="222" t="s">
        <v>13</v>
      </c>
      <c r="E56" s="224" t="s">
        <v>14</v>
      </c>
      <c r="F56" s="217" t="s">
        <v>15</v>
      </c>
      <c r="G56" s="217" t="s">
        <v>53</v>
      </c>
      <c r="H56" s="230"/>
      <c r="I56" s="293"/>
      <c r="J56" s="293"/>
      <c r="K56" s="293"/>
      <c r="L56" s="286"/>
      <c r="M56" s="286"/>
      <c r="N56" s="286"/>
      <c r="O56" s="286"/>
      <c r="P56" s="286"/>
      <c r="Q56" s="286"/>
    </row>
    <row r="57" spans="1:17" ht="37.5" x14ac:dyDescent="0.25">
      <c r="A57" s="199" t="s">
        <v>142</v>
      </c>
      <c r="B57" s="200">
        <v>4</v>
      </c>
      <c r="C57" s="253"/>
      <c r="D57" s="253">
        <v>2</v>
      </c>
      <c r="E57" s="253"/>
      <c r="F57" s="253"/>
      <c r="G57" s="253"/>
      <c r="H57" s="231">
        <f>IF(COUNTBLANK(C57:G57)=4,SUM(C57:F57)*B57,"veuillez entrer une valeur")</f>
        <v>8</v>
      </c>
      <c r="I57" s="293"/>
      <c r="J57" s="286"/>
      <c r="K57" s="293"/>
      <c r="L57" s="286"/>
      <c r="M57" s="286"/>
      <c r="N57" s="286"/>
      <c r="O57" s="286"/>
      <c r="P57" s="286"/>
      <c r="Q57" s="286"/>
    </row>
    <row r="58" spans="1:17" ht="19.5" thickBot="1" x14ac:dyDescent="0.3">
      <c r="A58" s="201" t="s">
        <v>16</v>
      </c>
      <c r="B58" s="202">
        <v>3</v>
      </c>
      <c r="C58" s="254"/>
      <c r="D58" s="254">
        <v>2</v>
      </c>
      <c r="E58" s="254"/>
      <c r="F58" s="254"/>
      <c r="G58" s="254"/>
      <c r="H58" s="232">
        <f>IF(COUNTBLANK(C58:G58)=4,SUM(C58:F58)*B58,"veuillez entrer une valeur")</f>
        <v>6</v>
      </c>
      <c r="I58" s="293"/>
      <c r="J58" s="293"/>
      <c r="K58" s="293"/>
      <c r="L58" s="286"/>
      <c r="M58" s="286"/>
      <c r="N58" s="286"/>
      <c r="O58" s="286"/>
      <c r="P58" s="286"/>
      <c r="Q58" s="286"/>
    </row>
    <row r="59" spans="1:17" ht="19.5" thickBot="1" x14ac:dyDescent="0.3">
      <c r="A59" s="206" t="s">
        <v>50</v>
      </c>
      <c r="B59" s="180">
        <f>3*B56-IF(G57="x",3*B57,0)-IF(G58="x",3*B58,0)</f>
        <v>21</v>
      </c>
      <c r="C59" s="203"/>
      <c r="D59" s="203"/>
      <c r="E59" s="204"/>
      <c r="F59" s="205" t="s">
        <v>25</v>
      </c>
      <c r="G59" s="205"/>
      <c r="H59" s="228">
        <f>SUM(H57:H58)</f>
        <v>14</v>
      </c>
      <c r="I59" s="293"/>
      <c r="J59" s="293"/>
      <c r="K59" s="293"/>
      <c r="L59" s="286"/>
      <c r="M59" s="286"/>
      <c r="N59" s="286"/>
      <c r="O59" s="286"/>
      <c r="P59" s="286"/>
      <c r="Q59" s="286"/>
    </row>
    <row r="60" spans="1:17" ht="15.75" thickBot="1" x14ac:dyDescent="0.3">
      <c r="A60" s="293"/>
      <c r="B60" s="293"/>
      <c r="C60" s="293"/>
      <c r="D60" s="293"/>
      <c r="E60" s="293"/>
      <c r="F60" s="293"/>
      <c r="G60" s="293"/>
      <c r="H60" s="293"/>
      <c r="I60" s="293"/>
      <c r="J60" s="293"/>
      <c r="K60" s="293"/>
      <c r="L60" s="286"/>
      <c r="M60" s="286"/>
      <c r="N60" s="286"/>
      <c r="O60" s="286"/>
      <c r="P60" s="286"/>
      <c r="Q60" s="286"/>
    </row>
    <row r="61" spans="1:17" ht="37.5" x14ac:dyDescent="0.25">
      <c r="A61" s="194" t="s">
        <v>17</v>
      </c>
      <c r="B61" s="236" t="s">
        <v>56</v>
      </c>
      <c r="C61" s="190" t="s">
        <v>8</v>
      </c>
      <c r="D61" s="191" t="s">
        <v>2</v>
      </c>
      <c r="E61" s="192" t="s">
        <v>9</v>
      </c>
      <c r="F61" s="214" t="s">
        <v>10</v>
      </c>
      <c r="G61" s="216" t="s">
        <v>51</v>
      </c>
      <c r="H61" s="229" t="s">
        <v>11</v>
      </c>
      <c r="I61" s="293"/>
      <c r="J61" s="293"/>
      <c r="K61" s="293"/>
      <c r="L61" s="286"/>
      <c r="M61" s="286"/>
      <c r="N61" s="286"/>
      <c r="O61" s="286"/>
      <c r="P61" s="286"/>
      <c r="Q61" s="286"/>
    </row>
    <row r="62" spans="1:17" ht="56.25" x14ac:dyDescent="0.25">
      <c r="A62" s="181"/>
      <c r="B62" s="237">
        <f>SUM(B63:B65)</f>
        <v>6</v>
      </c>
      <c r="C62" s="195" t="s">
        <v>12</v>
      </c>
      <c r="D62" s="196" t="s">
        <v>13</v>
      </c>
      <c r="E62" s="197" t="s">
        <v>14</v>
      </c>
      <c r="F62" s="215" t="s">
        <v>15</v>
      </c>
      <c r="G62" s="218" t="s">
        <v>54</v>
      </c>
      <c r="H62" s="233"/>
      <c r="I62" s="293"/>
      <c r="J62" s="293"/>
      <c r="K62" s="293"/>
      <c r="L62" s="286"/>
      <c r="M62" s="286"/>
      <c r="N62" s="286"/>
      <c r="O62" s="286"/>
      <c r="P62" s="286"/>
      <c r="Q62" s="286"/>
    </row>
    <row r="63" spans="1:17" ht="18.75" x14ac:dyDescent="0.25">
      <c r="A63" s="199" t="s">
        <v>18</v>
      </c>
      <c r="B63" s="200">
        <v>3</v>
      </c>
      <c r="C63" s="255"/>
      <c r="D63" s="255">
        <v>2</v>
      </c>
      <c r="E63" s="255"/>
      <c r="F63" s="255"/>
      <c r="G63" s="256"/>
      <c r="H63" s="231">
        <f>IF(COUNTBLANK(C63:G63)=4,SUM(C63:F63)*B63,"veuillez entrer une valeur")</f>
        <v>6</v>
      </c>
      <c r="I63" s="293"/>
      <c r="J63" s="293"/>
      <c r="K63" s="293"/>
      <c r="L63" s="286"/>
      <c r="M63" s="286"/>
      <c r="N63" s="286"/>
      <c r="O63" s="286"/>
      <c r="P63" s="286"/>
      <c r="Q63" s="286"/>
    </row>
    <row r="64" spans="1:17" ht="18.75" x14ac:dyDescent="0.25">
      <c r="A64" s="199" t="s">
        <v>42</v>
      </c>
      <c r="B64" s="200">
        <v>2</v>
      </c>
      <c r="C64" s="255">
        <v>3</v>
      </c>
      <c r="D64" s="255"/>
      <c r="E64" s="255"/>
      <c r="F64" s="255"/>
      <c r="G64" s="253"/>
      <c r="H64" s="231">
        <f>IF(COUNTBLANK(C64:G64)=4,SUM(C64:F64)*B64,"veuillez entrer une valeur")</f>
        <v>6</v>
      </c>
      <c r="I64" s="293"/>
      <c r="J64" s="293"/>
      <c r="K64" s="293"/>
      <c r="L64" s="286"/>
      <c r="M64" s="286"/>
      <c r="N64" s="286"/>
      <c r="O64" s="286"/>
      <c r="P64" s="286"/>
      <c r="Q64" s="286"/>
    </row>
    <row r="65" spans="1:17" ht="19.5" thickBot="1" x14ac:dyDescent="0.3">
      <c r="A65" s="199" t="s">
        <v>19</v>
      </c>
      <c r="B65" s="200">
        <v>1</v>
      </c>
      <c r="C65" s="257"/>
      <c r="D65" s="257">
        <v>2</v>
      </c>
      <c r="E65" s="257"/>
      <c r="F65" s="257"/>
      <c r="G65" s="258"/>
      <c r="H65" s="232">
        <f>IF(COUNTBLANK(C65:G65)=4,SUM(C65:F65)*B65,"veuillez entrer une valeur")</f>
        <v>2</v>
      </c>
      <c r="I65" s="293"/>
      <c r="J65" s="293"/>
      <c r="K65" s="293"/>
      <c r="L65" s="286"/>
      <c r="M65" s="286"/>
      <c r="N65" s="286"/>
      <c r="O65" s="286"/>
      <c r="P65" s="286"/>
      <c r="Q65" s="286"/>
    </row>
    <row r="66" spans="1:17" ht="19.5" thickBot="1" x14ac:dyDescent="0.3">
      <c r="A66" s="206" t="s">
        <v>50</v>
      </c>
      <c r="B66" s="180">
        <f>3*B62-IF(G63="x",3*B63,0)-IF(G64="x",3*B64,0)-IF(G65="x",3*B65,0)</f>
        <v>18</v>
      </c>
      <c r="C66" s="203"/>
      <c r="D66" s="203"/>
      <c r="E66" s="207"/>
      <c r="F66" s="208" t="s">
        <v>25</v>
      </c>
      <c r="G66" s="205"/>
      <c r="H66" s="228">
        <f>SUM(H63:H65)</f>
        <v>14</v>
      </c>
      <c r="I66" s="293"/>
      <c r="J66" s="293"/>
      <c r="K66" s="293"/>
      <c r="L66" s="286"/>
      <c r="M66" s="286"/>
      <c r="N66" s="286"/>
      <c r="O66" s="286"/>
      <c r="P66" s="286"/>
      <c r="Q66" s="286"/>
    </row>
    <row r="67" spans="1:17" ht="19.5" thickBot="1" x14ac:dyDescent="0.3">
      <c r="A67" s="296"/>
      <c r="B67" s="296"/>
      <c r="C67" s="296"/>
      <c r="D67" s="296"/>
      <c r="E67" s="296"/>
      <c r="F67" s="296"/>
      <c r="G67" s="296"/>
      <c r="H67" s="296"/>
      <c r="I67" s="293"/>
      <c r="J67" s="293"/>
      <c r="K67" s="293"/>
      <c r="L67" s="286"/>
      <c r="M67" s="286"/>
      <c r="N67" s="286"/>
      <c r="O67" s="286"/>
      <c r="P67" s="286"/>
      <c r="Q67" s="286"/>
    </row>
    <row r="68" spans="1:17" ht="37.5" x14ac:dyDescent="0.25">
      <c r="A68" s="194" t="s">
        <v>20</v>
      </c>
      <c r="B68" s="236" t="s">
        <v>56</v>
      </c>
      <c r="C68" s="190" t="s">
        <v>8</v>
      </c>
      <c r="D68" s="191" t="s">
        <v>2</v>
      </c>
      <c r="E68" s="192" t="s">
        <v>9</v>
      </c>
      <c r="F68" s="193" t="s">
        <v>10</v>
      </c>
      <c r="G68" s="216" t="s">
        <v>51</v>
      </c>
      <c r="H68" s="229" t="s">
        <v>11</v>
      </c>
      <c r="I68" s="293"/>
      <c r="J68" s="293"/>
      <c r="K68" s="293"/>
      <c r="L68" s="286"/>
      <c r="M68" s="286"/>
      <c r="N68" s="286"/>
      <c r="O68" s="286"/>
      <c r="P68" s="286"/>
      <c r="Q68" s="286"/>
    </row>
    <row r="69" spans="1:17" ht="56.25" x14ac:dyDescent="0.25">
      <c r="A69" s="181"/>
      <c r="B69" s="237">
        <f>SUM(B70:B72)</f>
        <v>4</v>
      </c>
      <c r="C69" s="195" t="s">
        <v>12</v>
      </c>
      <c r="D69" s="196" t="s">
        <v>13</v>
      </c>
      <c r="E69" s="197" t="s">
        <v>14</v>
      </c>
      <c r="F69" s="198" t="s">
        <v>15</v>
      </c>
      <c r="G69" s="218" t="s">
        <v>55</v>
      </c>
      <c r="H69" s="233"/>
      <c r="I69" s="293"/>
      <c r="J69" s="293"/>
      <c r="K69" s="293"/>
      <c r="L69" s="286"/>
      <c r="M69" s="286"/>
      <c r="N69" s="286"/>
      <c r="O69" s="286"/>
      <c r="P69" s="286"/>
      <c r="Q69" s="286"/>
    </row>
    <row r="70" spans="1:17" ht="56.25" x14ac:dyDescent="0.25">
      <c r="A70" s="199" t="s">
        <v>143</v>
      </c>
      <c r="B70" s="200">
        <v>2</v>
      </c>
      <c r="C70" s="255"/>
      <c r="D70" s="255">
        <v>2</v>
      </c>
      <c r="E70" s="255"/>
      <c r="F70" s="255"/>
      <c r="G70" s="256"/>
      <c r="H70" s="231">
        <f>IF(COUNTBLANK(C70:G70)=4,SUM(C70:F70)*B70,"veuillez entrer une valeur")</f>
        <v>4</v>
      </c>
      <c r="I70" s="293"/>
      <c r="J70" s="293"/>
      <c r="K70" s="293"/>
      <c r="L70" s="286"/>
      <c r="M70" s="286"/>
      <c r="N70" s="286"/>
      <c r="O70" s="286"/>
      <c r="P70" s="286"/>
      <c r="Q70" s="286"/>
    </row>
    <row r="71" spans="1:17" ht="75" x14ac:dyDescent="0.25">
      <c r="A71" s="199" t="s">
        <v>144</v>
      </c>
      <c r="B71" s="200">
        <v>1</v>
      </c>
      <c r="C71" s="255"/>
      <c r="D71" s="255">
        <v>2</v>
      </c>
      <c r="E71" s="255"/>
      <c r="F71" s="255"/>
      <c r="G71" s="253"/>
      <c r="H71" s="231">
        <f>IF(COUNTBLANK(C71:G71)=4,SUM(C71:F71)*B71,"veuillez entrer une valeur")</f>
        <v>2</v>
      </c>
      <c r="I71" s="293"/>
      <c r="J71" s="293"/>
      <c r="K71" s="293"/>
      <c r="L71" s="286"/>
      <c r="M71" s="286"/>
      <c r="N71" s="286"/>
      <c r="O71" s="286"/>
      <c r="P71" s="286"/>
      <c r="Q71" s="286"/>
    </row>
    <row r="72" spans="1:17" ht="94.5" thickBot="1" x14ac:dyDescent="0.3">
      <c r="A72" s="199" t="s">
        <v>145</v>
      </c>
      <c r="B72" s="200">
        <v>1</v>
      </c>
      <c r="C72" s="257"/>
      <c r="D72" s="257">
        <v>2</v>
      </c>
      <c r="E72" s="257"/>
      <c r="F72" s="257"/>
      <c r="G72" s="258"/>
      <c r="H72" s="232">
        <f>IF(COUNTBLANK(C72:G72)=4,SUM(C72:F72)*B72,"veuillez entrer une valeur")</f>
        <v>2</v>
      </c>
      <c r="I72" s="293"/>
      <c r="J72" s="293"/>
      <c r="K72" s="293"/>
      <c r="L72" s="286"/>
      <c r="M72" s="286"/>
      <c r="N72" s="286"/>
      <c r="O72" s="286"/>
      <c r="P72" s="286"/>
      <c r="Q72" s="286"/>
    </row>
    <row r="73" spans="1:17" ht="19.5" thickBot="1" x14ac:dyDescent="0.3">
      <c r="A73" s="206" t="s">
        <v>50</v>
      </c>
      <c r="B73" s="180">
        <f>3*B69-IF(G70="x",3*B70,0)-IF(G71="x",3*B71,0)-IF(G72="x",3*B72,0)</f>
        <v>12</v>
      </c>
      <c r="C73" s="203"/>
      <c r="D73" s="203"/>
      <c r="E73" s="207"/>
      <c r="F73" s="208" t="s">
        <v>25</v>
      </c>
      <c r="G73" s="205"/>
      <c r="H73" s="228">
        <f>SUM(H70:H72)</f>
        <v>8</v>
      </c>
      <c r="I73" s="293"/>
      <c r="J73" s="293"/>
      <c r="K73" s="293"/>
      <c r="L73" s="286"/>
      <c r="M73" s="286"/>
      <c r="N73" s="286"/>
      <c r="O73" s="286"/>
      <c r="P73" s="286"/>
      <c r="Q73" s="286"/>
    </row>
    <row r="74" spans="1:17" ht="19.5" thickBot="1" x14ac:dyDescent="0.3">
      <c r="A74" s="296"/>
      <c r="B74" s="296"/>
      <c r="C74" s="296"/>
      <c r="D74" s="296"/>
      <c r="E74" s="296"/>
      <c r="F74" s="296"/>
      <c r="G74" s="296"/>
      <c r="H74" s="296"/>
      <c r="I74" s="293"/>
      <c r="J74" s="293"/>
      <c r="K74" s="293"/>
      <c r="L74" s="286"/>
      <c r="M74" s="286"/>
      <c r="N74" s="286"/>
      <c r="O74" s="286"/>
      <c r="P74" s="286"/>
      <c r="Q74" s="286"/>
    </row>
    <row r="75" spans="1:17" ht="18.75" x14ac:dyDescent="0.25">
      <c r="A75" s="225" t="s">
        <v>52</v>
      </c>
      <c r="B75" s="243">
        <f>SUM(B59+B66+B73)</f>
        <v>51</v>
      </c>
      <c r="C75" s="226">
        <f>SUM(H73+H66+H59)</f>
        <v>36</v>
      </c>
      <c r="D75" s="296"/>
      <c r="E75" s="296"/>
      <c r="F75" s="296"/>
      <c r="G75" s="296"/>
      <c r="H75" s="296"/>
      <c r="I75" s="293"/>
      <c r="J75" s="293"/>
      <c r="K75" s="293"/>
      <c r="L75" s="286"/>
      <c r="M75" s="286"/>
      <c r="N75" s="286"/>
      <c r="O75" s="286"/>
      <c r="P75" s="286"/>
      <c r="Q75" s="286"/>
    </row>
    <row r="76" spans="1:17" ht="19.5" thickBot="1" x14ac:dyDescent="0.3">
      <c r="A76" s="476" t="s">
        <v>60</v>
      </c>
      <c r="B76" s="477"/>
      <c r="C76" s="227">
        <f>(C75/B75)*20</f>
        <v>14.117647058823531</v>
      </c>
      <c r="D76" s="296"/>
      <c r="E76" s="296"/>
      <c r="F76" s="296"/>
      <c r="G76" s="296"/>
      <c r="H76" s="296"/>
      <c r="I76" s="293"/>
      <c r="J76" s="293"/>
      <c r="K76" s="293"/>
      <c r="L76" s="286"/>
      <c r="M76" s="286"/>
      <c r="N76" s="286"/>
      <c r="O76" s="286"/>
      <c r="P76" s="286"/>
      <c r="Q76" s="286"/>
    </row>
    <row r="77" spans="1:17" ht="18.75" x14ac:dyDescent="0.25">
      <c r="A77" s="294"/>
      <c r="B77" s="300"/>
      <c r="C77" s="296"/>
      <c r="D77" s="296"/>
      <c r="E77" s="296"/>
      <c r="F77" s="296"/>
      <c r="G77" s="296"/>
      <c r="H77" s="296"/>
      <c r="I77" s="293"/>
      <c r="J77" s="293"/>
      <c r="K77" s="293"/>
      <c r="L77" s="286"/>
      <c r="M77" s="286"/>
      <c r="N77" s="286"/>
      <c r="O77" s="286"/>
      <c r="P77" s="286"/>
      <c r="Q77" s="286"/>
    </row>
    <row r="78" spans="1:17" x14ac:dyDescent="0.25">
      <c r="A78" s="286"/>
      <c r="B78" s="286"/>
      <c r="C78" s="286"/>
      <c r="D78" s="286"/>
      <c r="E78" s="286"/>
      <c r="F78" s="286"/>
      <c r="G78" s="286"/>
      <c r="H78" s="286"/>
      <c r="I78" s="286"/>
      <c r="J78" s="286"/>
      <c r="K78" s="286"/>
      <c r="L78" s="286"/>
      <c r="M78" s="286"/>
      <c r="N78" s="286"/>
      <c r="O78" s="286"/>
      <c r="P78" s="286"/>
      <c r="Q78" s="286"/>
    </row>
    <row r="79" spans="1:17" ht="26.25" x14ac:dyDescent="0.25">
      <c r="A79" s="287" t="s">
        <v>63</v>
      </c>
      <c r="B79" s="293"/>
      <c r="C79" s="293"/>
      <c r="D79" s="293"/>
      <c r="E79" s="293"/>
      <c r="F79" s="293"/>
      <c r="G79" s="293"/>
      <c r="H79" s="293"/>
      <c r="I79" s="293"/>
      <c r="J79" s="293"/>
      <c r="K79" s="293"/>
      <c r="L79" s="286"/>
      <c r="M79" s="286"/>
      <c r="N79" s="286"/>
      <c r="O79" s="286"/>
      <c r="P79" s="286"/>
      <c r="Q79" s="286"/>
    </row>
    <row r="80" spans="1:17" ht="15.75" thickBot="1" x14ac:dyDescent="0.3">
      <c r="A80" s="293"/>
      <c r="B80" s="293"/>
      <c r="C80" s="293"/>
      <c r="D80" s="293"/>
      <c r="E80" s="293"/>
      <c r="F80" s="293"/>
      <c r="G80" s="293"/>
      <c r="H80" s="293"/>
      <c r="I80" s="293"/>
      <c r="J80" s="293"/>
      <c r="K80" s="293"/>
      <c r="L80" s="286"/>
      <c r="M80" s="286"/>
      <c r="N80" s="286"/>
      <c r="O80" s="286"/>
      <c r="P80" s="286"/>
      <c r="Q80" s="286"/>
    </row>
    <row r="81" spans="1:17" ht="19.5" thickBot="1" x14ac:dyDescent="0.3">
      <c r="A81" s="301"/>
      <c r="B81" s="464" t="s">
        <v>65</v>
      </c>
      <c r="C81" s="465"/>
      <c r="D81" s="466"/>
      <c r="E81" s="464" t="s">
        <v>67</v>
      </c>
      <c r="F81" s="465"/>
      <c r="G81" s="466"/>
      <c r="H81" s="464" t="s">
        <v>68</v>
      </c>
      <c r="I81" s="465"/>
      <c r="J81" s="466"/>
      <c r="K81" s="464" t="s">
        <v>69</v>
      </c>
      <c r="L81" s="465"/>
      <c r="M81" s="466"/>
      <c r="N81" s="464" t="s">
        <v>70</v>
      </c>
      <c r="O81" s="465"/>
      <c r="P81" s="466"/>
      <c r="Q81" s="286"/>
    </row>
    <row r="82" spans="1:17" ht="18.75" x14ac:dyDescent="0.25">
      <c r="A82" s="240" t="s">
        <v>64</v>
      </c>
      <c r="B82" s="467">
        <v>44327</v>
      </c>
      <c r="C82" s="510"/>
      <c r="D82" s="511"/>
      <c r="E82" s="470">
        <f>DATE(YEAR(B83)+1,MONTH(B83),DAY(B83))</f>
        <v>44772</v>
      </c>
      <c r="F82" s="471"/>
      <c r="G82" s="472"/>
      <c r="H82" s="470">
        <f>DATE(YEAR(B83)+2,MONTH(B83),DAY(B83))</f>
        <v>45137</v>
      </c>
      <c r="I82" s="471"/>
      <c r="J82" s="472"/>
      <c r="K82" s="470">
        <f>DATE(YEAR(B83)+3,MONTH(B83),DAY(B83))</f>
        <v>45503</v>
      </c>
      <c r="L82" s="471"/>
      <c r="M82" s="472"/>
      <c r="N82" s="470">
        <f>DATE(YEAR(B83)+4,MONTH(B83),DAY(B83))</f>
        <v>45868</v>
      </c>
      <c r="O82" s="471"/>
      <c r="P82" s="472"/>
      <c r="Q82" s="286"/>
    </row>
    <row r="83" spans="1:17" ht="18.75" x14ac:dyDescent="0.25">
      <c r="A83" s="242" t="s">
        <v>26</v>
      </c>
      <c r="B83" s="454">
        <v>44407</v>
      </c>
      <c r="C83" s="452"/>
      <c r="D83" s="453"/>
      <c r="E83" s="454">
        <v>44767</v>
      </c>
      <c r="F83" s="452"/>
      <c r="G83" s="453"/>
      <c r="H83" s="454"/>
      <c r="I83" s="452"/>
      <c r="J83" s="453"/>
      <c r="K83" s="454"/>
      <c r="L83" s="452"/>
      <c r="M83" s="453"/>
      <c r="N83" s="451"/>
      <c r="O83" s="452"/>
      <c r="P83" s="453"/>
      <c r="Q83" s="286"/>
    </row>
    <row r="84" spans="1:17" ht="18.75" x14ac:dyDescent="0.25">
      <c r="A84" s="241" t="s">
        <v>27</v>
      </c>
      <c r="B84" s="458">
        <v>14.51</v>
      </c>
      <c r="C84" s="459"/>
      <c r="D84" s="460"/>
      <c r="E84" s="461">
        <f>C76</f>
        <v>14.117647058823531</v>
      </c>
      <c r="F84" s="462"/>
      <c r="G84" s="463"/>
      <c r="H84" s="451"/>
      <c r="I84" s="452"/>
      <c r="J84" s="453"/>
      <c r="K84" s="451"/>
      <c r="L84" s="452"/>
      <c r="M84" s="453"/>
      <c r="N84" s="451"/>
      <c r="O84" s="452"/>
      <c r="P84" s="453"/>
      <c r="Q84" s="286"/>
    </row>
    <row r="85" spans="1:17" ht="18.75" x14ac:dyDescent="0.25">
      <c r="A85" s="242" t="s">
        <v>43</v>
      </c>
      <c r="B85" s="451"/>
      <c r="C85" s="452"/>
      <c r="D85" s="453"/>
      <c r="E85" s="451"/>
      <c r="F85" s="452"/>
      <c r="G85" s="453"/>
      <c r="H85" s="451"/>
      <c r="I85" s="452"/>
      <c r="J85" s="453"/>
      <c r="K85" s="451"/>
      <c r="L85" s="452"/>
      <c r="M85" s="453"/>
      <c r="N85" s="451"/>
      <c r="O85" s="452"/>
      <c r="P85" s="453"/>
      <c r="Q85" s="286"/>
    </row>
    <row r="86" spans="1:17" ht="23.25" x14ac:dyDescent="0.25">
      <c r="A86" s="304"/>
      <c r="B86" s="293"/>
      <c r="C86" s="293"/>
      <c r="D86" s="293"/>
      <c r="E86" s="293"/>
      <c r="F86" s="293"/>
      <c r="G86" s="293"/>
      <c r="H86" s="293"/>
      <c r="I86" s="293"/>
      <c r="J86" s="293"/>
      <c r="K86" s="293"/>
      <c r="L86" s="286"/>
      <c r="M86" s="286"/>
      <c r="N86" s="286"/>
      <c r="O86" s="286"/>
      <c r="P86" s="286"/>
      <c r="Q86" s="286"/>
    </row>
  </sheetData>
  <mergeCells count="57">
    <mergeCell ref="B85:D85"/>
    <mergeCell ref="E85:G85"/>
    <mergeCell ref="H85:J85"/>
    <mergeCell ref="K85:M85"/>
    <mergeCell ref="N85:P85"/>
    <mergeCell ref="B83:D83"/>
    <mergeCell ref="E83:G83"/>
    <mergeCell ref="H83:J83"/>
    <mergeCell ref="K83:M83"/>
    <mergeCell ref="N83:P83"/>
    <mergeCell ref="B84:D84"/>
    <mergeCell ref="E84:G84"/>
    <mergeCell ref="H84:J84"/>
    <mergeCell ref="K84:M84"/>
    <mergeCell ref="N84:P84"/>
    <mergeCell ref="N81:P81"/>
    <mergeCell ref="B82:D82"/>
    <mergeCell ref="E82:G82"/>
    <mergeCell ref="H82:J82"/>
    <mergeCell ref="K82:M82"/>
    <mergeCell ref="N82:P82"/>
    <mergeCell ref="K81:M81"/>
    <mergeCell ref="A43:H43"/>
    <mergeCell ref="A76:B76"/>
    <mergeCell ref="B81:D81"/>
    <mergeCell ref="E81:G81"/>
    <mergeCell ref="H81:J81"/>
    <mergeCell ref="A28:C28"/>
    <mergeCell ref="D28:F28"/>
    <mergeCell ref="A29:C29"/>
    <mergeCell ref="D29:F29"/>
    <mergeCell ref="A30:C30"/>
    <mergeCell ref="D30:F30"/>
    <mergeCell ref="A25:C25"/>
    <mergeCell ref="D25:F25"/>
    <mergeCell ref="A26:C26"/>
    <mergeCell ref="D26:F26"/>
    <mergeCell ref="A27:C27"/>
    <mergeCell ref="D27:F27"/>
    <mergeCell ref="B18:D18"/>
    <mergeCell ref="F18:H18"/>
    <mergeCell ref="B19:D19"/>
    <mergeCell ref="F19:H19"/>
    <mergeCell ref="B20:D20"/>
    <mergeCell ref="F20:H20"/>
    <mergeCell ref="D12:E12"/>
    <mergeCell ref="G12:H12"/>
    <mergeCell ref="B13:H13"/>
    <mergeCell ref="B14:H14"/>
    <mergeCell ref="B17:D17"/>
    <mergeCell ref="F17:H17"/>
    <mergeCell ref="B3:H3"/>
    <mergeCell ref="B5:D5"/>
    <mergeCell ref="F5:H5"/>
    <mergeCell ref="A8:B8"/>
    <mergeCell ref="E8:H9"/>
    <mergeCell ref="A9:B9"/>
  </mergeCells>
  <conditionalFormatting sqref="H57:H58 H63:H65 H70:H72">
    <cfRule type="cellIs" dxfId="25" priority="6" operator="equal">
      <formula>"veuillez entrer une valeur"</formula>
    </cfRule>
  </conditionalFormatting>
  <conditionalFormatting sqref="B83:D83">
    <cfRule type="cellIs" dxfId="24" priority="3" operator="equal">
      <formula>"veuillez saisir ici une date"</formula>
    </cfRule>
  </conditionalFormatting>
  <conditionalFormatting sqref="F5:H5">
    <cfRule type="cellIs" dxfId="23" priority="2" operator="equal">
      <formula>"Veuillez saisir ici une date"</formula>
    </cfRule>
  </conditionalFormatting>
  <conditionalFormatting sqref="B5:D5">
    <cfRule type="cellIs" dxfId="22" priority="1" operator="equal">
      <formula>"Veuillez saisir ici une date"</formula>
    </cfRule>
  </conditionalFormatting>
  <dataValidations count="1">
    <dataValidation type="list" allowBlank="1" showInputMessage="1" showErrorMessage="1" sqref="B6:D6">
      <formula1>"Fournisseur,Prestataire de Service"</formula1>
    </dataValidation>
  </dataValidation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Q87"/>
  <sheetViews>
    <sheetView topLeftCell="A72" zoomScale="60" zoomScaleNormal="60" zoomScalePageLayoutView="27" workbookViewId="0">
      <selection activeCell="O66" sqref="O66"/>
    </sheetView>
  </sheetViews>
  <sheetFormatPr baseColWidth="10" defaultColWidth="11.42578125" defaultRowHeight="15" x14ac:dyDescent="0.25"/>
  <cols>
    <col min="1" max="1" width="6.28515625" style="286" customWidth="1"/>
    <col min="2" max="2" width="25.85546875" style="286" customWidth="1"/>
    <col min="3" max="3" width="17.5703125" style="286" customWidth="1"/>
    <col min="4" max="4" width="20.42578125" style="286" customWidth="1"/>
    <col min="5" max="5" width="17.7109375" style="286" customWidth="1"/>
    <col min="6" max="6" width="20.7109375" style="286" customWidth="1"/>
    <col min="7" max="8" width="18" style="286" customWidth="1"/>
    <col min="9" max="9" width="16.85546875" style="286" customWidth="1"/>
    <col min="10" max="10" width="17.42578125" style="286" customWidth="1"/>
    <col min="11" max="11" width="17.7109375" style="286" customWidth="1"/>
    <col min="12" max="12" width="17" style="286" customWidth="1"/>
    <col min="13" max="13" width="11.42578125" style="286"/>
    <col min="14" max="14" width="13.7109375" style="286" customWidth="1"/>
    <col min="15" max="15" width="15.85546875" style="286" customWidth="1"/>
    <col min="16" max="16" width="14.7109375" style="286" customWidth="1"/>
    <col min="17" max="17" width="16.7109375" style="286" customWidth="1"/>
    <col min="18" max="16384" width="11.42578125" style="286"/>
  </cols>
  <sheetData>
    <row r="2" spans="2:10" ht="24" customHeight="1" x14ac:dyDescent="0.25">
      <c r="B2" s="287" t="s">
        <v>37</v>
      </c>
      <c r="C2" s="288"/>
      <c r="D2" s="288"/>
      <c r="E2" s="288"/>
    </row>
    <row r="3" spans="2:10" ht="15.75" thickBot="1" x14ac:dyDescent="0.3">
      <c r="B3" s="289"/>
      <c r="C3" s="288"/>
      <c r="D3" s="288"/>
      <c r="E3" s="288"/>
    </row>
    <row r="4" spans="2:10" ht="31.9" customHeight="1" thickBot="1" x14ac:dyDescent="0.3">
      <c r="B4" s="244" t="s">
        <v>1</v>
      </c>
      <c r="C4" s="495" t="s">
        <v>155</v>
      </c>
      <c r="D4" s="496"/>
      <c r="E4" s="496"/>
      <c r="F4" s="496"/>
      <c r="G4" s="496"/>
      <c r="H4" s="496"/>
      <c r="I4" s="497"/>
      <c r="J4" s="270"/>
    </row>
    <row r="5" spans="2:10" ht="15.75" thickBot="1" x14ac:dyDescent="0.3"/>
    <row r="6" spans="2:10" ht="52.15" customHeight="1" thickBot="1" x14ac:dyDescent="0.3">
      <c r="B6" s="244" t="s">
        <v>66</v>
      </c>
      <c r="C6" s="498">
        <v>43196</v>
      </c>
      <c r="D6" s="499"/>
      <c r="E6" s="500"/>
      <c r="F6" s="285" t="s">
        <v>71</v>
      </c>
      <c r="G6" s="569">
        <v>2017</v>
      </c>
      <c r="H6" s="570"/>
      <c r="I6" s="571"/>
    </row>
    <row r="7" spans="2:10" ht="19.5" thickBot="1" x14ac:dyDescent="0.3">
      <c r="B7" s="290"/>
      <c r="C7" s="290"/>
      <c r="D7" s="290"/>
      <c r="E7" s="290"/>
      <c r="J7" s="288"/>
    </row>
    <row r="8" spans="2:10" ht="28.15" customHeight="1" thickBot="1" x14ac:dyDescent="0.3">
      <c r="B8" s="184" t="s">
        <v>28</v>
      </c>
      <c r="C8" s="185"/>
      <c r="D8" s="186"/>
      <c r="F8" s="184" t="s">
        <v>0</v>
      </c>
      <c r="G8" s="185"/>
      <c r="H8" s="185"/>
      <c r="I8" s="186"/>
      <c r="J8" s="302"/>
    </row>
    <row r="9" spans="2:10" ht="18.75" x14ac:dyDescent="0.25">
      <c r="B9" s="501" t="s">
        <v>29</v>
      </c>
      <c r="C9" s="502"/>
      <c r="D9" s="182" t="s">
        <v>78</v>
      </c>
      <c r="E9" s="291"/>
      <c r="F9" s="503" t="s">
        <v>124</v>
      </c>
      <c r="G9" s="493"/>
      <c r="H9" s="493"/>
      <c r="I9" s="494"/>
      <c r="J9" s="303"/>
    </row>
    <row r="10" spans="2:10" ht="19.5" thickBot="1" x14ac:dyDescent="0.3">
      <c r="B10" s="505" t="s">
        <v>30</v>
      </c>
      <c r="C10" s="506"/>
      <c r="D10" s="259"/>
      <c r="E10" s="291"/>
      <c r="F10" s="504"/>
      <c r="G10" s="486"/>
      <c r="H10" s="486"/>
      <c r="I10" s="487"/>
      <c r="J10" s="303"/>
    </row>
    <row r="11" spans="2:10" ht="15.75" thickBot="1" x14ac:dyDescent="0.3">
      <c r="B11" s="288"/>
      <c r="C11" s="288"/>
      <c r="D11" s="288"/>
      <c r="E11" s="288"/>
      <c r="F11" s="288"/>
      <c r="J11" s="288"/>
    </row>
    <row r="12" spans="2:10" ht="24.6" customHeight="1" thickBot="1" x14ac:dyDescent="0.3">
      <c r="B12" s="184" t="s">
        <v>44</v>
      </c>
      <c r="C12" s="185"/>
      <c r="D12" s="185"/>
      <c r="E12" s="185"/>
      <c r="F12" s="185"/>
      <c r="G12" s="185"/>
      <c r="H12" s="185"/>
      <c r="I12" s="186"/>
      <c r="J12" s="302"/>
    </row>
    <row r="13" spans="2:10" ht="18.75" x14ac:dyDescent="0.25">
      <c r="B13" s="281" t="s">
        <v>31</v>
      </c>
      <c r="C13" s="183" t="s">
        <v>84</v>
      </c>
      <c r="D13" s="282" t="s">
        <v>32</v>
      </c>
      <c r="E13" s="488"/>
      <c r="F13" s="489"/>
      <c r="G13" s="282" t="s">
        <v>33</v>
      </c>
      <c r="H13" s="488"/>
      <c r="I13" s="472"/>
      <c r="J13" s="270"/>
    </row>
    <row r="14" spans="2:10" ht="18.75" x14ac:dyDescent="0.25">
      <c r="B14" s="187" t="s">
        <v>34</v>
      </c>
      <c r="C14" s="490" t="s">
        <v>156</v>
      </c>
      <c r="D14" s="452"/>
      <c r="E14" s="452"/>
      <c r="F14" s="452"/>
      <c r="G14" s="452"/>
      <c r="H14" s="452"/>
      <c r="I14" s="453"/>
      <c r="J14" s="270"/>
    </row>
    <row r="15" spans="2:10" ht="19.5" thickBot="1" x14ac:dyDescent="0.3">
      <c r="B15" s="283" t="s">
        <v>35</v>
      </c>
      <c r="C15" s="491"/>
      <c r="D15" s="479"/>
      <c r="E15" s="479"/>
      <c r="F15" s="479"/>
      <c r="G15" s="479"/>
      <c r="H15" s="479"/>
      <c r="I15" s="480"/>
      <c r="J15" s="270"/>
    </row>
    <row r="16" spans="2:10" ht="19.5" thickBot="1" x14ac:dyDescent="0.3">
      <c r="B16" s="292"/>
      <c r="C16" s="290"/>
      <c r="D16" s="290"/>
      <c r="E16" s="290"/>
      <c r="F16" s="290"/>
      <c r="G16" s="290"/>
      <c r="H16" s="290"/>
      <c r="I16" s="290"/>
      <c r="J16" s="288"/>
    </row>
    <row r="17" spans="2:12" ht="24" customHeight="1" thickBot="1" x14ac:dyDescent="0.3">
      <c r="B17" s="262" t="s">
        <v>89</v>
      </c>
      <c r="C17" s="263"/>
      <c r="D17" s="263"/>
      <c r="E17" s="147"/>
      <c r="F17" s="184" t="s">
        <v>36</v>
      </c>
      <c r="G17" s="185"/>
      <c r="H17" s="185"/>
      <c r="I17" s="186"/>
      <c r="J17" s="302"/>
    </row>
    <row r="18" spans="2:12" ht="18.75" x14ac:dyDescent="0.25">
      <c r="B18" s="188" t="s">
        <v>38</v>
      </c>
      <c r="C18" s="492" t="s">
        <v>157</v>
      </c>
      <c r="D18" s="493"/>
      <c r="E18" s="494"/>
      <c r="F18" s="260" t="s">
        <v>38</v>
      </c>
      <c r="G18" s="492"/>
      <c r="H18" s="493"/>
      <c r="I18" s="494"/>
      <c r="J18" s="288"/>
    </row>
    <row r="19" spans="2:12" ht="18.75" x14ac:dyDescent="0.25">
      <c r="B19" s="189" t="s">
        <v>41</v>
      </c>
      <c r="C19" s="481" t="s">
        <v>158</v>
      </c>
      <c r="D19" s="482"/>
      <c r="E19" s="483"/>
      <c r="F19" s="260" t="s">
        <v>41</v>
      </c>
      <c r="G19" s="481"/>
      <c r="H19" s="482"/>
      <c r="I19" s="483"/>
      <c r="J19" s="288"/>
    </row>
    <row r="20" spans="2:12" ht="18.75" x14ac:dyDescent="0.25">
      <c r="B20" s="189" t="s">
        <v>39</v>
      </c>
      <c r="C20" s="484">
        <v>338671775</v>
      </c>
      <c r="D20" s="482"/>
      <c r="E20" s="483"/>
      <c r="F20" s="260" t="s">
        <v>39</v>
      </c>
      <c r="G20" s="481"/>
      <c r="H20" s="482"/>
      <c r="I20" s="483"/>
      <c r="J20" s="288"/>
    </row>
    <row r="21" spans="2:12" ht="19.5" thickBot="1" x14ac:dyDescent="0.3">
      <c r="B21" s="305" t="s">
        <v>40</v>
      </c>
      <c r="C21" s="509"/>
      <c r="D21" s="486"/>
      <c r="E21" s="487"/>
      <c r="F21" s="261" t="s">
        <v>40</v>
      </c>
      <c r="G21" s="509"/>
      <c r="H21" s="486"/>
      <c r="I21" s="487"/>
      <c r="J21" s="288"/>
    </row>
    <row r="22" spans="2:12" x14ac:dyDescent="0.25">
      <c r="B22" s="293"/>
      <c r="C22" s="293"/>
      <c r="D22" s="293"/>
      <c r="E22" s="293"/>
      <c r="F22" s="293"/>
      <c r="G22" s="293"/>
      <c r="H22" s="293"/>
      <c r="I22" s="293"/>
      <c r="J22" s="293"/>
      <c r="K22" s="293"/>
      <c r="L22" s="293"/>
    </row>
    <row r="23" spans="2:12" ht="26.25" x14ac:dyDescent="0.25">
      <c r="B23" s="287" t="s">
        <v>62</v>
      </c>
      <c r="C23" s="293"/>
      <c r="D23" s="293"/>
      <c r="E23" s="293"/>
      <c r="F23" s="293"/>
      <c r="G23" s="293"/>
      <c r="I23" s="293"/>
      <c r="J23" s="293"/>
      <c r="K23" s="293"/>
      <c r="L23" s="293"/>
    </row>
    <row r="24" spans="2:12" ht="15.75" thickBot="1" x14ac:dyDescent="0.3"/>
    <row r="25" spans="2:12" ht="18.75" x14ac:dyDescent="0.25">
      <c r="B25" s="209" t="s">
        <v>48</v>
      </c>
      <c r="C25" s="210"/>
      <c r="D25" s="211"/>
      <c r="E25" s="238" t="s">
        <v>47</v>
      </c>
      <c r="F25" s="210"/>
      <c r="G25" s="211"/>
      <c r="I25" s="294"/>
    </row>
    <row r="26" spans="2:12" ht="18.75" x14ac:dyDescent="0.25">
      <c r="B26" s="451"/>
      <c r="C26" s="452"/>
      <c r="D26" s="453"/>
      <c r="E26" s="451"/>
      <c r="F26" s="452"/>
      <c r="G26" s="453"/>
      <c r="I26" s="294"/>
    </row>
    <row r="27" spans="2:12" ht="18.75" x14ac:dyDescent="0.25">
      <c r="B27" s="451"/>
      <c r="C27" s="452"/>
      <c r="D27" s="453"/>
      <c r="E27" s="451"/>
      <c r="F27" s="452"/>
      <c r="G27" s="453"/>
      <c r="I27" s="295"/>
    </row>
    <row r="28" spans="2:12" ht="18.75" x14ac:dyDescent="0.25">
      <c r="B28" s="451"/>
      <c r="C28" s="452"/>
      <c r="D28" s="453"/>
      <c r="E28" s="451"/>
      <c r="F28" s="452"/>
      <c r="G28" s="453"/>
      <c r="I28" s="294"/>
    </row>
    <row r="29" spans="2:12" ht="18.75" x14ac:dyDescent="0.25">
      <c r="B29" s="451"/>
      <c r="C29" s="452"/>
      <c r="D29" s="453"/>
      <c r="E29" s="451"/>
      <c r="F29" s="452"/>
      <c r="G29" s="453"/>
      <c r="I29" s="294"/>
    </row>
    <row r="30" spans="2:12" ht="18.75" x14ac:dyDescent="0.25">
      <c r="B30" s="451"/>
      <c r="C30" s="452"/>
      <c r="D30" s="453"/>
      <c r="E30" s="451"/>
      <c r="F30" s="452"/>
      <c r="G30" s="453"/>
      <c r="I30" s="294"/>
    </row>
    <row r="31" spans="2:12" ht="19.5" thickBot="1" x14ac:dyDescent="0.3">
      <c r="B31" s="478"/>
      <c r="C31" s="479"/>
      <c r="D31" s="480"/>
      <c r="E31" s="478"/>
      <c r="F31" s="479"/>
      <c r="G31" s="480"/>
      <c r="I31" s="294"/>
    </row>
    <row r="32" spans="2:12" ht="19.5" thickBot="1" x14ac:dyDescent="0.3">
      <c r="B32" s="294"/>
      <c r="C32" s="294"/>
      <c r="D32" s="294"/>
      <c r="E32" s="294"/>
      <c r="F32" s="294"/>
      <c r="G32" s="294"/>
      <c r="I32" s="294"/>
    </row>
    <row r="33" spans="2:12" ht="19.5" thickBot="1" x14ac:dyDescent="0.3">
      <c r="B33" s="184" t="s">
        <v>49</v>
      </c>
      <c r="C33" s="212"/>
      <c r="D33" s="212"/>
      <c r="E33" s="212"/>
      <c r="F33" s="212"/>
      <c r="G33" s="213"/>
      <c r="I33" s="294"/>
    </row>
    <row r="34" spans="2:12" ht="18.75" x14ac:dyDescent="0.25">
      <c r="B34" s="265"/>
      <c r="C34" s="275"/>
      <c r="D34" s="275"/>
      <c r="E34" s="275"/>
      <c r="F34" s="275"/>
      <c r="G34" s="276"/>
      <c r="I34" s="294"/>
    </row>
    <row r="35" spans="2:12" ht="18.75" x14ac:dyDescent="0.25">
      <c r="B35" s="239"/>
      <c r="C35" s="277"/>
      <c r="D35" s="277"/>
      <c r="E35" s="277"/>
      <c r="F35" s="277"/>
      <c r="G35" s="278"/>
      <c r="I35" s="294"/>
    </row>
    <row r="36" spans="2:12" ht="18.75" x14ac:dyDescent="0.25">
      <c r="B36" s="239"/>
      <c r="C36" s="277"/>
      <c r="D36" s="277"/>
      <c r="E36" s="277"/>
      <c r="F36" s="277"/>
      <c r="G36" s="278"/>
      <c r="I36" s="294"/>
    </row>
    <row r="37" spans="2:12" ht="18.75" x14ac:dyDescent="0.25">
      <c r="B37" s="239"/>
      <c r="C37" s="277"/>
      <c r="D37" s="277"/>
      <c r="E37" s="277"/>
      <c r="F37" s="277"/>
      <c r="G37" s="278"/>
      <c r="I37" s="294"/>
    </row>
    <row r="38" spans="2:12" ht="19.5" thickBot="1" x14ac:dyDescent="0.3">
      <c r="B38" s="284"/>
      <c r="C38" s="279"/>
      <c r="D38" s="279"/>
      <c r="E38" s="279"/>
      <c r="F38" s="279"/>
      <c r="G38" s="280"/>
      <c r="I38" s="294"/>
    </row>
    <row r="39" spans="2:12" ht="18.75" x14ac:dyDescent="0.25">
      <c r="B39" s="294"/>
      <c r="C39" s="294"/>
      <c r="D39" s="294"/>
      <c r="E39" s="294"/>
      <c r="F39" s="294"/>
      <c r="G39" s="294"/>
      <c r="I39" s="294"/>
    </row>
    <row r="40" spans="2:12" ht="21" customHeight="1" x14ac:dyDescent="0.25">
      <c r="B40" s="287" t="s">
        <v>61</v>
      </c>
      <c r="C40" s="293"/>
      <c r="D40" s="293"/>
      <c r="E40" s="293"/>
      <c r="F40" s="293"/>
      <c r="G40" s="293"/>
      <c r="H40" s="293"/>
      <c r="I40" s="293"/>
      <c r="J40" s="293"/>
      <c r="K40" s="293"/>
      <c r="L40" s="293"/>
    </row>
    <row r="41" spans="2:12" ht="21" customHeight="1" x14ac:dyDescent="0.25">
      <c r="B41" s="297"/>
      <c r="C41" s="293"/>
      <c r="D41" s="293"/>
      <c r="E41" s="293"/>
      <c r="F41" s="293"/>
      <c r="G41" s="293"/>
      <c r="H41" s="293"/>
      <c r="I41" s="293"/>
      <c r="J41" s="293"/>
      <c r="K41" s="293"/>
      <c r="L41" s="293"/>
    </row>
    <row r="42" spans="2:12" ht="23.25" x14ac:dyDescent="0.25">
      <c r="B42" s="298" t="s">
        <v>57</v>
      </c>
      <c r="C42" s="296"/>
      <c r="D42" s="296"/>
      <c r="E42" s="296"/>
      <c r="F42" s="296"/>
      <c r="G42" s="296"/>
      <c r="H42" s="296"/>
      <c r="I42" s="293"/>
      <c r="J42" s="293"/>
      <c r="K42" s="293"/>
      <c r="L42" s="293"/>
    </row>
    <row r="43" spans="2:12" ht="19.5" thickBot="1" x14ac:dyDescent="0.3">
      <c r="B43" s="290"/>
      <c r="C43" s="296"/>
      <c r="D43" s="296"/>
      <c r="E43" s="296"/>
      <c r="F43" s="296"/>
      <c r="G43" s="296"/>
      <c r="H43" s="296"/>
      <c r="I43" s="293"/>
      <c r="J43" s="293"/>
      <c r="K43" s="293"/>
      <c r="L43" s="293"/>
    </row>
    <row r="44" spans="2:12" ht="19.5" thickBot="1" x14ac:dyDescent="0.3">
      <c r="B44" s="473" t="s">
        <v>58</v>
      </c>
      <c r="C44" s="474"/>
      <c r="D44" s="474"/>
      <c r="E44" s="474"/>
      <c r="F44" s="474"/>
      <c r="G44" s="474"/>
      <c r="H44" s="474"/>
      <c r="I44" s="475"/>
      <c r="J44" s="293"/>
      <c r="K44" s="293"/>
      <c r="L44" s="293"/>
    </row>
    <row r="45" spans="2:12" ht="14.45" customHeight="1" x14ac:dyDescent="0.25">
      <c r="B45" s="266"/>
      <c r="C45" s="267"/>
      <c r="D45" s="267"/>
      <c r="E45" s="267"/>
      <c r="F45" s="267"/>
      <c r="G45" s="267"/>
      <c r="H45" s="267"/>
      <c r="I45" s="268"/>
      <c r="J45" s="293"/>
      <c r="K45" s="293"/>
      <c r="L45" s="293"/>
    </row>
    <row r="46" spans="2:12" ht="14.45" customHeight="1" x14ac:dyDescent="0.25">
      <c r="B46" s="269"/>
      <c r="C46" s="270"/>
      <c r="D46" s="270"/>
      <c r="E46" s="270"/>
      <c r="F46" s="270"/>
      <c r="G46" s="270"/>
      <c r="H46" s="270"/>
      <c r="I46" s="271"/>
      <c r="J46" s="293"/>
      <c r="K46" s="293"/>
      <c r="L46" s="293"/>
    </row>
    <row r="47" spans="2:12" ht="14.45" customHeight="1" x14ac:dyDescent="0.25">
      <c r="B47" s="269"/>
      <c r="C47" s="270"/>
      <c r="D47" s="270"/>
      <c r="E47" s="270"/>
      <c r="F47" s="270"/>
      <c r="G47" s="270"/>
      <c r="H47" s="270"/>
      <c r="I47" s="271"/>
      <c r="J47" s="293"/>
      <c r="K47" s="293"/>
      <c r="L47" s="293"/>
    </row>
    <row r="48" spans="2:12" ht="14.45" customHeight="1" x14ac:dyDescent="0.25">
      <c r="B48" s="269"/>
      <c r="C48" s="270"/>
      <c r="D48" s="270"/>
      <c r="E48" s="270"/>
      <c r="F48" s="270"/>
      <c r="G48" s="270"/>
      <c r="H48" s="270"/>
      <c r="I48" s="271"/>
      <c r="J48" s="293"/>
      <c r="K48" s="293"/>
      <c r="L48" s="293"/>
    </row>
    <row r="49" spans="2:12" ht="21" customHeight="1" thickBot="1" x14ac:dyDescent="0.3">
      <c r="B49" s="272"/>
      <c r="C49" s="273"/>
      <c r="D49" s="273"/>
      <c r="E49" s="273"/>
      <c r="F49" s="273"/>
      <c r="G49" s="273"/>
      <c r="H49" s="273"/>
      <c r="I49" s="274"/>
      <c r="J49" s="293"/>
      <c r="K49" s="293"/>
      <c r="L49" s="293"/>
    </row>
    <row r="50" spans="2:12" ht="21" x14ac:dyDescent="0.25">
      <c r="B50" s="297"/>
      <c r="C50" s="293"/>
      <c r="D50" s="293"/>
      <c r="E50" s="293"/>
      <c r="F50" s="293"/>
      <c r="G50" s="293"/>
      <c r="H50" s="293"/>
      <c r="I50" s="293"/>
      <c r="J50" s="293"/>
      <c r="K50" s="293"/>
      <c r="L50" s="293"/>
    </row>
    <row r="51" spans="2:12" ht="39.6" customHeight="1" x14ac:dyDescent="0.25">
      <c r="B51" s="298" t="s">
        <v>46</v>
      </c>
      <c r="C51" s="296"/>
      <c r="E51" s="294"/>
      <c r="F51" s="296"/>
      <c r="G51" s="296"/>
      <c r="H51" s="296"/>
      <c r="I51" s="296"/>
      <c r="J51" s="293"/>
      <c r="K51" s="293"/>
      <c r="L51" s="293"/>
    </row>
    <row r="52" spans="2:12" ht="19.5" thickBot="1" x14ac:dyDescent="0.3">
      <c r="B52" s="299"/>
      <c r="C52" s="296"/>
      <c r="D52" s="296"/>
      <c r="E52" s="296"/>
      <c r="F52" s="296"/>
      <c r="G52" s="296"/>
      <c r="H52" s="296"/>
      <c r="I52" s="296"/>
      <c r="J52" s="293"/>
      <c r="K52" s="293"/>
      <c r="L52" s="293"/>
    </row>
    <row r="53" spans="2:12" ht="37.5" x14ac:dyDescent="0.25">
      <c r="B53" s="296"/>
      <c r="C53" s="296"/>
      <c r="D53" s="245" t="s">
        <v>21</v>
      </c>
      <c r="E53" s="246" t="s">
        <v>22</v>
      </c>
      <c r="F53" s="247" t="s">
        <v>23</v>
      </c>
      <c r="G53" s="248" t="s">
        <v>24</v>
      </c>
      <c r="H53" s="300"/>
      <c r="I53" s="296"/>
      <c r="J53" s="293"/>
      <c r="K53" s="293"/>
      <c r="L53" s="293"/>
    </row>
    <row r="54" spans="2:12" ht="38.25" thickBot="1" x14ac:dyDescent="0.3">
      <c r="B54" s="296"/>
      <c r="C54" s="296"/>
      <c r="D54" s="249" t="s">
        <v>4</v>
      </c>
      <c r="E54" s="250" t="s">
        <v>3</v>
      </c>
      <c r="F54" s="251" t="s">
        <v>5</v>
      </c>
      <c r="G54" s="252" t="s">
        <v>6</v>
      </c>
      <c r="H54" s="300"/>
      <c r="I54" s="296"/>
      <c r="J54" s="293"/>
      <c r="K54" s="293"/>
      <c r="L54" s="293"/>
    </row>
    <row r="55" spans="2:12" ht="19.5" thickBot="1" x14ac:dyDescent="0.3">
      <c r="B55" s="296"/>
      <c r="C55" s="296"/>
      <c r="D55" s="296"/>
      <c r="E55" s="296"/>
      <c r="F55" s="296"/>
      <c r="G55" s="296"/>
      <c r="H55" s="296"/>
      <c r="I55" s="296"/>
      <c r="J55" s="293"/>
      <c r="K55" s="293"/>
      <c r="L55" s="293"/>
    </row>
    <row r="56" spans="2:12" ht="34.9" customHeight="1" x14ac:dyDescent="0.25">
      <c r="B56" s="194" t="s">
        <v>7</v>
      </c>
      <c r="C56" s="234" t="s">
        <v>56</v>
      </c>
      <c r="D56" s="219" t="s">
        <v>8</v>
      </c>
      <c r="E56" s="221" t="s">
        <v>2</v>
      </c>
      <c r="F56" s="223" t="s">
        <v>9</v>
      </c>
      <c r="G56" s="216" t="s">
        <v>10</v>
      </c>
      <c r="H56" s="216" t="s">
        <v>51</v>
      </c>
      <c r="I56" s="229" t="s">
        <v>11</v>
      </c>
      <c r="J56" s="293"/>
      <c r="K56" s="293"/>
      <c r="L56" s="293"/>
    </row>
    <row r="57" spans="2:12" ht="40.9" customHeight="1" x14ac:dyDescent="0.25">
      <c r="B57" s="181"/>
      <c r="C57" s="235">
        <f>SUM(C58:C59)</f>
        <v>7</v>
      </c>
      <c r="D57" s="220" t="s">
        <v>12</v>
      </c>
      <c r="E57" s="222" t="s">
        <v>13</v>
      </c>
      <c r="F57" s="224" t="s">
        <v>14</v>
      </c>
      <c r="G57" s="217" t="s">
        <v>15</v>
      </c>
      <c r="H57" s="217" t="s">
        <v>53</v>
      </c>
      <c r="I57" s="230"/>
      <c r="J57" s="293"/>
      <c r="K57" s="293"/>
      <c r="L57" s="293"/>
    </row>
    <row r="58" spans="2:12" ht="37.5" x14ac:dyDescent="0.25">
      <c r="B58" s="199" t="s">
        <v>142</v>
      </c>
      <c r="C58" s="200">
        <v>4</v>
      </c>
      <c r="D58" s="253"/>
      <c r="E58" s="253"/>
      <c r="F58" s="253"/>
      <c r="G58" s="253"/>
      <c r="H58" s="253" t="s">
        <v>78</v>
      </c>
      <c r="I58" s="231">
        <f>IF(COUNTBLANK(D58:H58)=4,SUM(D58:G58)*C58,"veuillez entrer une valeur")</f>
        <v>0</v>
      </c>
      <c r="J58" s="293"/>
      <c r="L58" s="293"/>
    </row>
    <row r="59" spans="2:12" ht="39" customHeight="1" thickBot="1" x14ac:dyDescent="0.3">
      <c r="B59" s="201" t="s">
        <v>16</v>
      </c>
      <c r="C59" s="202">
        <v>3</v>
      </c>
      <c r="D59" s="254"/>
      <c r="E59" s="254"/>
      <c r="F59" s="254"/>
      <c r="G59" s="254"/>
      <c r="H59" s="254" t="s">
        <v>78</v>
      </c>
      <c r="I59" s="232">
        <f>IF(COUNTBLANK(D59:H59)=4,SUM(D59:G59)*C59,"veuillez entrer une valeur")</f>
        <v>0</v>
      </c>
      <c r="J59" s="293"/>
      <c r="K59" s="293"/>
      <c r="L59" s="293"/>
    </row>
    <row r="60" spans="2:12" ht="19.5" thickBot="1" x14ac:dyDescent="0.3">
      <c r="B60" s="206" t="s">
        <v>50</v>
      </c>
      <c r="C60" s="180">
        <f>3*C57-IF(H58="x",3*C58,0)-IF(H59="x",3*C59,0)</f>
        <v>0</v>
      </c>
      <c r="D60" s="203"/>
      <c r="E60" s="203"/>
      <c r="F60" s="204"/>
      <c r="G60" s="205" t="s">
        <v>25</v>
      </c>
      <c r="H60" s="205"/>
      <c r="I60" s="228">
        <f>SUM(I58:I59)</f>
        <v>0</v>
      </c>
      <c r="J60" s="293"/>
      <c r="K60" s="293"/>
      <c r="L60" s="293"/>
    </row>
    <row r="61" spans="2:12" ht="15.75" thickBot="1" x14ac:dyDescent="0.3">
      <c r="B61" s="293"/>
      <c r="C61" s="293"/>
      <c r="D61" s="293"/>
      <c r="E61" s="293"/>
      <c r="F61" s="293"/>
      <c r="G61" s="293"/>
      <c r="H61" s="293"/>
      <c r="I61" s="293"/>
      <c r="J61" s="293"/>
      <c r="K61" s="293"/>
      <c r="L61" s="293"/>
    </row>
    <row r="62" spans="2:12" ht="37.5" x14ac:dyDescent="0.25">
      <c r="B62" s="194" t="s">
        <v>17</v>
      </c>
      <c r="C62" s="236" t="s">
        <v>56</v>
      </c>
      <c r="D62" s="190" t="s">
        <v>8</v>
      </c>
      <c r="E62" s="191" t="s">
        <v>2</v>
      </c>
      <c r="F62" s="192" t="s">
        <v>9</v>
      </c>
      <c r="G62" s="214" t="s">
        <v>10</v>
      </c>
      <c r="H62" s="216" t="s">
        <v>51</v>
      </c>
      <c r="I62" s="229" t="s">
        <v>11</v>
      </c>
      <c r="J62" s="293"/>
      <c r="K62" s="293"/>
      <c r="L62" s="293"/>
    </row>
    <row r="63" spans="2:12" ht="37.5" x14ac:dyDescent="0.25">
      <c r="B63" s="181"/>
      <c r="C63" s="237">
        <f>SUM(C64:C66)</f>
        <v>6</v>
      </c>
      <c r="D63" s="195" t="s">
        <v>12</v>
      </c>
      <c r="E63" s="196" t="s">
        <v>13</v>
      </c>
      <c r="F63" s="197" t="s">
        <v>14</v>
      </c>
      <c r="G63" s="215" t="s">
        <v>15</v>
      </c>
      <c r="H63" s="218" t="s">
        <v>54</v>
      </c>
      <c r="I63" s="233"/>
      <c r="J63" s="293"/>
      <c r="K63" s="293"/>
      <c r="L63" s="293"/>
    </row>
    <row r="64" spans="2:12" ht="18.75" x14ac:dyDescent="0.25">
      <c r="B64" s="199" t="s">
        <v>18</v>
      </c>
      <c r="C64" s="200">
        <v>3</v>
      </c>
      <c r="D64" s="255"/>
      <c r="E64" s="255"/>
      <c r="F64" s="255"/>
      <c r="G64" s="255"/>
      <c r="H64" s="256" t="s">
        <v>78</v>
      </c>
      <c r="I64" s="231">
        <f>IF(COUNTBLANK(D64:H64)=4,SUM(D64:G64)*C64,"veuillez entrer une valeur")</f>
        <v>0</v>
      </c>
      <c r="J64" s="293"/>
      <c r="K64" s="293"/>
      <c r="L64" s="293"/>
    </row>
    <row r="65" spans="2:12" ht="18.75" x14ac:dyDescent="0.25">
      <c r="B65" s="199" t="s">
        <v>42</v>
      </c>
      <c r="C65" s="200">
        <v>2</v>
      </c>
      <c r="D65" s="255"/>
      <c r="E65" s="255"/>
      <c r="F65" s="255"/>
      <c r="G65" s="255"/>
      <c r="H65" s="253" t="s">
        <v>78</v>
      </c>
      <c r="I65" s="231">
        <f>IF(COUNTBLANK(D65:H65)=4,SUM(D65:G65)*C65,"veuillez entrer une valeur")</f>
        <v>0</v>
      </c>
      <c r="J65" s="293"/>
      <c r="K65" s="293"/>
      <c r="L65" s="293"/>
    </row>
    <row r="66" spans="2:12" ht="38.25" thickBot="1" x14ac:dyDescent="0.3">
      <c r="B66" s="199" t="s">
        <v>19</v>
      </c>
      <c r="C66" s="200">
        <v>1</v>
      </c>
      <c r="D66" s="257"/>
      <c r="E66" s="257"/>
      <c r="F66" s="257"/>
      <c r="G66" s="257"/>
      <c r="H66" s="258" t="s">
        <v>78</v>
      </c>
      <c r="I66" s="232">
        <f>IF(COUNTBLANK(D66:H66)=4,SUM(D66:G66)*C66,"veuillez entrer une valeur")</f>
        <v>0</v>
      </c>
      <c r="J66" s="293"/>
      <c r="K66" s="293"/>
      <c r="L66" s="293"/>
    </row>
    <row r="67" spans="2:12" ht="19.5" thickBot="1" x14ac:dyDescent="0.3">
      <c r="B67" s="206" t="s">
        <v>50</v>
      </c>
      <c r="C67" s="180">
        <f>3*C63-IF(H64="x",3*C64,0)-IF(H65="x",3*C65,0)-IF(H66="x",3*C66,0)</f>
        <v>0</v>
      </c>
      <c r="D67" s="203"/>
      <c r="E67" s="203"/>
      <c r="F67" s="207"/>
      <c r="G67" s="208" t="s">
        <v>25</v>
      </c>
      <c r="H67" s="205"/>
      <c r="I67" s="228">
        <f>SUM(I64:I66)</f>
        <v>0</v>
      </c>
      <c r="J67" s="293"/>
      <c r="K67" s="293"/>
      <c r="L67" s="293"/>
    </row>
    <row r="68" spans="2:12" ht="18.600000000000001" customHeight="1" thickBot="1" x14ac:dyDescent="0.3">
      <c r="B68" s="296"/>
      <c r="C68" s="296"/>
      <c r="D68" s="296"/>
      <c r="E68" s="296"/>
      <c r="F68" s="296"/>
      <c r="G68" s="296"/>
      <c r="H68" s="296"/>
      <c r="I68" s="296"/>
      <c r="J68" s="293"/>
      <c r="K68" s="293"/>
      <c r="L68" s="293"/>
    </row>
    <row r="69" spans="2:12" ht="29.45" customHeight="1" x14ac:dyDescent="0.25">
      <c r="B69" s="194" t="s">
        <v>20</v>
      </c>
      <c r="C69" s="236" t="s">
        <v>56</v>
      </c>
      <c r="D69" s="190" t="s">
        <v>8</v>
      </c>
      <c r="E69" s="191" t="s">
        <v>2</v>
      </c>
      <c r="F69" s="192" t="s">
        <v>9</v>
      </c>
      <c r="G69" s="193" t="s">
        <v>10</v>
      </c>
      <c r="H69" s="216" t="s">
        <v>51</v>
      </c>
      <c r="I69" s="229" t="s">
        <v>11</v>
      </c>
      <c r="J69" s="293"/>
      <c r="K69" s="293"/>
      <c r="L69" s="293"/>
    </row>
    <row r="70" spans="2:12" ht="37.5" x14ac:dyDescent="0.25">
      <c r="B70" s="181"/>
      <c r="C70" s="237">
        <f>SUM(C71:C73)</f>
        <v>4</v>
      </c>
      <c r="D70" s="195" t="s">
        <v>12</v>
      </c>
      <c r="E70" s="196" t="s">
        <v>13</v>
      </c>
      <c r="F70" s="197" t="s">
        <v>14</v>
      </c>
      <c r="G70" s="198" t="s">
        <v>15</v>
      </c>
      <c r="H70" s="218" t="s">
        <v>55</v>
      </c>
      <c r="I70" s="233"/>
      <c r="J70" s="293"/>
      <c r="K70" s="293"/>
      <c r="L70" s="293"/>
    </row>
    <row r="71" spans="2:12" ht="56.25" x14ac:dyDescent="0.25">
      <c r="B71" s="199" t="s">
        <v>143</v>
      </c>
      <c r="C71" s="200">
        <v>2</v>
      </c>
      <c r="D71" s="255"/>
      <c r="E71" s="255"/>
      <c r="F71" s="255"/>
      <c r="G71" s="255"/>
      <c r="H71" s="256" t="s">
        <v>78</v>
      </c>
      <c r="I71" s="231">
        <f>IF(COUNTBLANK(D71:H71)=4,SUM(D71:G71)*C71,"veuillez entrer une valeur")</f>
        <v>0</v>
      </c>
      <c r="J71" s="293"/>
      <c r="K71" s="293"/>
      <c r="L71" s="293"/>
    </row>
    <row r="72" spans="2:12" ht="75" x14ac:dyDescent="0.25">
      <c r="B72" s="199" t="s">
        <v>144</v>
      </c>
      <c r="C72" s="200">
        <v>1</v>
      </c>
      <c r="D72" s="255"/>
      <c r="E72" s="255"/>
      <c r="F72" s="255"/>
      <c r="G72" s="255"/>
      <c r="H72" s="253" t="s">
        <v>78</v>
      </c>
      <c r="I72" s="231">
        <f>IF(COUNTBLANK(D72:H72)=4,SUM(D72:G72)*C72,"veuillez entrer une valeur")</f>
        <v>0</v>
      </c>
      <c r="J72" s="293"/>
      <c r="K72" s="293"/>
      <c r="L72" s="293"/>
    </row>
    <row r="73" spans="2:12" ht="94.5" thickBot="1" x14ac:dyDescent="0.3">
      <c r="B73" s="199" t="s">
        <v>145</v>
      </c>
      <c r="C73" s="200">
        <v>1</v>
      </c>
      <c r="D73" s="257"/>
      <c r="E73" s="257"/>
      <c r="F73" s="257"/>
      <c r="G73" s="257"/>
      <c r="H73" s="258" t="s">
        <v>78</v>
      </c>
      <c r="I73" s="232">
        <f>IF(COUNTBLANK(D73:H73)=4,SUM(D73:G73)*C73,"veuillez entrer une valeur")</f>
        <v>0</v>
      </c>
      <c r="J73" s="293"/>
      <c r="K73" s="293"/>
      <c r="L73" s="293"/>
    </row>
    <row r="74" spans="2:12" ht="19.5" thickBot="1" x14ac:dyDescent="0.3">
      <c r="B74" s="206" t="s">
        <v>50</v>
      </c>
      <c r="C74" s="180">
        <f>3*C70-IF(H71="x",3*C71,0)-IF(H72="x",3*C72,0)-IF(H73="x",3*C73,0)</f>
        <v>0</v>
      </c>
      <c r="D74" s="203"/>
      <c r="E74" s="203"/>
      <c r="F74" s="207"/>
      <c r="G74" s="208" t="s">
        <v>25</v>
      </c>
      <c r="H74" s="205"/>
      <c r="I74" s="228">
        <f>SUM(I71:I73)</f>
        <v>0</v>
      </c>
      <c r="J74" s="293"/>
      <c r="K74" s="293"/>
      <c r="L74" s="293"/>
    </row>
    <row r="75" spans="2:12" ht="19.5" thickBot="1" x14ac:dyDescent="0.3">
      <c r="B75" s="296"/>
      <c r="C75" s="296"/>
      <c r="D75" s="296"/>
      <c r="E75" s="296"/>
      <c r="F75" s="296"/>
      <c r="G75" s="296"/>
      <c r="H75" s="296"/>
      <c r="I75" s="296"/>
      <c r="J75" s="293"/>
      <c r="K75" s="293"/>
      <c r="L75" s="293"/>
    </row>
    <row r="76" spans="2:12" ht="39" customHeight="1" x14ac:dyDescent="0.25">
      <c r="B76" s="225" t="s">
        <v>52</v>
      </c>
      <c r="C76" s="243">
        <f>SUM(C60+C67+C74)</f>
        <v>0</v>
      </c>
      <c r="D76" s="226">
        <f>SUM(I74+I67+I60)</f>
        <v>0</v>
      </c>
      <c r="E76" s="296"/>
      <c r="F76" s="296"/>
      <c r="G76" s="296"/>
      <c r="H76" s="296"/>
      <c r="I76" s="296"/>
      <c r="J76" s="293"/>
      <c r="K76" s="293"/>
      <c r="L76" s="293"/>
    </row>
    <row r="77" spans="2:12" ht="19.5" thickBot="1" x14ac:dyDescent="0.3">
      <c r="B77" s="476" t="s">
        <v>60</v>
      </c>
      <c r="C77" s="477"/>
      <c r="D77" s="227" t="e">
        <f>(D76/C76)*20</f>
        <v>#DIV/0!</v>
      </c>
      <c r="E77" s="296"/>
      <c r="F77" s="296"/>
      <c r="G77" s="296"/>
      <c r="H77" s="296"/>
      <c r="I77" s="296"/>
      <c r="J77" s="293"/>
      <c r="K77" s="293"/>
      <c r="L77" s="293"/>
    </row>
    <row r="78" spans="2:12" ht="18.75" x14ac:dyDescent="0.25">
      <c r="B78" s="294"/>
      <c r="C78" s="300"/>
      <c r="D78" s="296"/>
      <c r="E78" s="296"/>
      <c r="F78" s="296"/>
      <c r="G78" s="296"/>
      <c r="H78" s="296"/>
      <c r="I78" s="296"/>
      <c r="J78" s="293"/>
      <c r="K78" s="293"/>
      <c r="L78" s="293"/>
    </row>
    <row r="80" spans="2:12" ht="26.25" x14ac:dyDescent="0.25">
      <c r="B80" s="287" t="s">
        <v>63</v>
      </c>
      <c r="C80" s="293"/>
      <c r="D80" s="293"/>
      <c r="E80" s="293"/>
      <c r="F80" s="293"/>
      <c r="G80" s="293"/>
      <c r="H80" s="293"/>
      <c r="I80" s="293"/>
      <c r="J80" s="293"/>
      <c r="K80" s="293"/>
      <c r="L80" s="293"/>
    </row>
    <row r="81" spans="2:17" ht="15.75" thickBot="1" x14ac:dyDescent="0.3">
      <c r="B81" s="293"/>
      <c r="C81" s="293"/>
      <c r="D81" s="293"/>
      <c r="E81" s="293"/>
      <c r="F81" s="293"/>
      <c r="G81" s="293"/>
      <c r="H81" s="293"/>
      <c r="I81" s="293"/>
      <c r="J81" s="293"/>
      <c r="K81" s="293"/>
      <c r="L81" s="293"/>
    </row>
    <row r="82" spans="2:17" ht="43.15" customHeight="1" thickBot="1" x14ac:dyDescent="0.3">
      <c r="B82" s="301"/>
      <c r="C82" s="464" t="s">
        <v>65</v>
      </c>
      <c r="D82" s="465"/>
      <c r="E82" s="466"/>
      <c r="F82" s="464" t="s">
        <v>67</v>
      </c>
      <c r="G82" s="465"/>
      <c r="H82" s="466"/>
      <c r="I82" s="464" t="s">
        <v>68</v>
      </c>
      <c r="J82" s="465"/>
      <c r="K82" s="466"/>
      <c r="L82" s="464" t="s">
        <v>69</v>
      </c>
      <c r="M82" s="465"/>
      <c r="N82" s="466"/>
      <c r="O82" s="464" t="s">
        <v>70</v>
      </c>
      <c r="P82" s="465"/>
      <c r="Q82" s="466"/>
    </row>
    <row r="83" spans="2:17" ht="43.15" customHeight="1" x14ac:dyDescent="0.25">
      <c r="B83" s="240" t="s">
        <v>64</v>
      </c>
      <c r="C83" s="563"/>
      <c r="D83" s="510"/>
      <c r="E83" s="511"/>
      <c r="F83" s="470">
        <v>43561</v>
      </c>
      <c r="G83" s="471"/>
      <c r="H83" s="472"/>
      <c r="I83" s="470">
        <v>43927</v>
      </c>
      <c r="J83" s="471"/>
      <c r="K83" s="472"/>
      <c r="L83" s="470">
        <f>DATE(YEAR(C84)+3,MONTH(C84),DAY(C84))</f>
        <v>44292</v>
      </c>
      <c r="M83" s="471"/>
      <c r="N83" s="472"/>
      <c r="O83" s="470">
        <f>DATE(YEAR(C84)+4,MONTH(C84),DAY(C84))</f>
        <v>44657</v>
      </c>
      <c r="P83" s="471"/>
      <c r="Q83" s="472"/>
    </row>
    <row r="84" spans="2:17" ht="18.75" x14ac:dyDescent="0.25">
      <c r="B84" s="242" t="s">
        <v>26</v>
      </c>
      <c r="C84" s="454">
        <v>43196</v>
      </c>
      <c r="D84" s="452"/>
      <c r="E84" s="453"/>
      <c r="F84" s="454">
        <v>43561</v>
      </c>
      <c r="G84" s="452"/>
      <c r="H84" s="453"/>
      <c r="I84" s="454">
        <v>44005</v>
      </c>
      <c r="J84" s="452"/>
      <c r="K84" s="453"/>
      <c r="L84" s="454">
        <v>44407</v>
      </c>
      <c r="M84" s="452"/>
      <c r="N84" s="453"/>
      <c r="O84" s="451"/>
      <c r="P84" s="452"/>
      <c r="Q84" s="453"/>
    </row>
    <row r="85" spans="2:17" ht="18.75" x14ac:dyDescent="0.25">
      <c r="B85" s="241" t="s">
        <v>27</v>
      </c>
      <c r="C85" s="458">
        <v>13.33</v>
      </c>
      <c r="D85" s="459"/>
      <c r="E85" s="460"/>
      <c r="F85" s="451">
        <v>13.33</v>
      </c>
      <c r="G85" s="452"/>
      <c r="H85" s="453"/>
      <c r="I85" s="451">
        <v>16.86</v>
      </c>
      <c r="J85" s="452"/>
      <c r="K85" s="453"/>
      <c r="L85" s="451" t="e">
        <f>D77</f>
        <v>#DIV/0!</v>
      </c>
      <c r="M85" s="452"/>
      <c r="N85" s="453"/>
      <c r="O85" s="451" t="e">
        <f>D77</f>
        <v>#DIV/0!</v>
      </c>
      <c r="P85" s="452"/>
      <c r="Q85" s="453"/>
    </row>
    <row r="86" spans="2:17" ht="78" customHeight="1" x14ac:dyDescent="0.25">
      <c r="B86" s="242" t="s">
        <v>43</v>
      </c>
      <c r="C86" s="451"/>
      <c r="D86" s="452"/>
      <c r="E86" s="453"/>
      <c r="F86" s="451"/>
      <c r="G86" s="452"/>
      <c r="H86" s="453"/>
      <c r="I86" s="451"/>
      <c r="J86" s="452"/>
      <c r="K86" s="453"/>
      <c r="L86" s="451" t="s">
        <v>51</v>
      </c>
      <c r="M86" s="452"/>
      <c r="N86" s="453"/>
      <c r="O86" s="451" t="s">
        <v>51</v>
      </c>
      <c r="P86" s="452"/>
      <c r="Q86" s="453"/>
    </row>
    <row r="87" spans="2:17" ht="21" customHeight="1" x14ac:dyDescent="0.25">
      <c r="B87" s="304"/>
      <c r="C87" s="293"/>
      <c r="D87" s="293"/>
      <c r="E87" s="293"/>
      <c r="F87" s="293"/>
      <c r="G87" s="293"/>
      <c r="H87" s="293"/>
      <c r="I87" s="293"/>
      <c r="J87" s="293"/>
      <c r="K87" s="293"/>
      <c r="L87" s="293"/>
    </row>
  </sheetData>
  <mergeCells count="57">
    <mergeCell ref="C4:I4"/>
    <mergeCell ref="C6:E6"/>
    <mergeCell ref="G6:I6"/>
    <mergeCell ref="B9:C9"/>
    <mergeCell ref="F9:I10"/>
    <mergeCell ref="B10:C10"/>
    <mergeCell ref="E13:F13"/>
    <mergeCell ref="H13:I13"/>
    <mergeCell ref="C14:I14"/>
    <mergeCell ref="C15:I15"/>
    <mergeCell ref="C18:E18"/>
    <mergeCell ref="G18:I18"/>
    <mergeCell ref="C19:E19"/>
    <mergeCell ref="G19:I19"/>
    <mergeCell ref="C20:E20"/>
    <mergeCell ref="G20:I20"/>
    <mergeCell ref="C21:E21"/>
    <mergeCell ref="G21:I21"/>
    <mergeCell ref="B26:D26"/>
    <mergeCell ref="E26:G26"/>
    <mergeCell ref="B27:D27"/>
    <mergeCell ref="E27:G27"/>
    <mergeCell ref="B28:D28"/>
    <mergeCell ref="E28:G28"/>
    <mergeCell ref="B29:D29"/>
    <mergeCell ref="E29:G29"/>
    <mergeCell ref="B30:D30"/>
    <mergeCell ref="E30:G30"/>
    <mergeCell ref="B31:D31"/>
    <mergeCell ref="E31:G31"/>
    <mergeCell ref="B44:I44"/>
    <mergeCell ref="B77:C77"/>
    <mergeCell ref="C82:E82"/>
    <mergeCell ref="F82:H82"/>
    <mergeCell ref="I82:K82"/>
    <mergeCell ref="O82:Q82"/>
    <mergeCell ref="C83:E83"/>
    <mergeCell ref="F83:H83"/>
    <mergeCell ref="I83:K83"/>
    <mergeCell ref="L83:N83"/>
    <mergeCell ref="O83:Q83"/>
    <mergeCell ref="L82:N82"/>
    <mergeCell ref="C85:E85"/>
    <mergeCell ref="F85:H85"/>
    <mergeCell ref="I85:K85"/>
    <mergeCell ref="L85:N85"/>
    <mergeCell ref="O85:Q85"/>
    <mergeCell ref="C84:E84"/>
    <mergeCell ref="F84:H84"/>
    <mergeCell ref="I84:K84"/>
    <mergeCell ref="L84:N84"/>
    <mergeCell ref="O84:Q84"/>
    <mergeCell ref="C86:E86"/>
    <mergeCell ref="F86:H86"/>
    <mergeCell ref="I86:K86"/>
    <mergeCell ref="L86:N86"/>
    <mergeCell ref="O86:Q86"/>
  </mergeCells>
  <conditionalFormatting sqref="I58:I59 I64:I66 I71:I73">
    <cfRule type="cellIs" dxfId="21" priority="5" operator="equal">
      <formula>"veuillez entrer une valeur"</formula>
    </cfRule>
  </conditionalFormatting>
  <conditionalFormatting sqref="C84:E84">
    <cfRule type="cellIs" dxfId="20" priority="2" operator="equal">
      <formula>"veuillez saisir ici une date"</formula>
    </cfRule>
  </conditionalFormatting>
  <dataValidations count="1">
    <dataValidation type="list" allowBlank="1" showInputMessage="1" showErrorMessage="1" sqref="C7:E7">
      <formula1>"Fournisseur,Prestataire de Service"</formula1>
    </dataValidation>
  </dataValidations>
  <pageMargins left="0.7" right="0.7" top="0.75" bottom="0.75" header="0.3" footer="0.3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87"/>
  <sheetViews>
    <sheetView zoomScale="60" zoomScaleNormal="60" zoomScalePageLayoutView="27" workbookViewId="0">
      <selection activeCell="O83" sqref="O83:Q83"/>
    </sheetView>
  </sheetViews>
  <sheetFormatPr baseColWidth="10" defaultColWidth="11.42578125" defaultRowHeight="15" x14ac:dyDescent="0.25"/>
  <cols>
    <col min="1" max="1" width="6.28515625" style="286" customWidth="1"/>
    <col min="2" max="2" width="25.85546875" style="286" customWidth="1"/>
    <col min="3" max="3" width="17.5703125" style="286" customWidth="1"/>
    <col min="4" max="4" width="20.42578125" style="286" customWidth="1"/>
    <col min="5" max="5" width="17.7109375" style="286" customWidth="1"/>
    <col min="6" max="6" width="20.7109375" style="286" customWidth="1"/>
    <col min="7" max="8" width="18" style="286" customWidth="1"/>
    <col min="9" max="9" width="16.85546875" style="286" customWidth="1"/>
    <col min="10" max="10" width="17.42578125" style="286" customWidth="1"/>
    <col min="11" max="11" width="17.7109375" style="286" customWidth="1"/>
    <col min="12" max="12" width="17" style="286" customWidth="1"/>
    <col min="13" max="13" width="11.42578125" style="286"/>
    <col min="14" max="14" width="13.7109375" style="286" customWidth="1"/>
    <col min="15" max="15" width="15.85546875" style="286" customWidth="1"/>
    <col min="16" max="16" width="14.7109375" style="286" customWidth="1"/>
    <col min="17" max="17" width="16.7109375" style="286" customWidth="1"/>
    <col min="18" max="16384" width="11.42578125" style="286"/>
  </cols>
  <sheetData>
    <row r="2" spans="2:10" ht="24" customHeight="1" x14ac:dyDescent="0.25">
      <c r="B2" s="287" t="s">
        <v>37</v>
      </c>
      <c r="C2" s="288"/>
      <c r="D2" s="288"/>
      <c r="E2" s="288"/>
    </row>
    <row r="3" spans="2:10" ht="15.75" thickBot="1" x14ac:dyDescent="0.3">
      <c r="B3" s="289"/>
      <c r="C3" s="288"/>
      <c r="D3" s="288"/>
      <c r="E3" s="288"/>
    </row>
    <row r="4" spans="2:10" ht="31.9" customHeight="1" thickBot="1" x14ac:dyDescent="0.3">
      <c r="B4" s="244" t="s">
        <v>1</v>
      </c>
      <c r="C4" s="495" t="s">
        <v>216</v>
      </c>
      <c r="D4" s="496"/>
      <c r="E4" s="496"/>
      <c r="F4" s="496"/>
      <c r="G4" s="496"/>
      <c r="H4" s="496"/>
      <c r="I4" s="497"/>
      <c r="J4" s="270"/>
    </row>
    <row r="5" spans="2:10" ht="15.75" thickBot="1" x14ac:dyDescent="0.3"/>
    <row r="6" spans="2:10" ht="52.15" customHeight="1" thickBot="1" x14ac:dyDescent="0.3">
      <c r="B6" s="244" t="s">
        <v>66</v>
      </c>
      <c r="C6" s="498">
        <v>44165</v>
      </c>
      <c r="D6" s="499"/>
      <c r="E6" s="500"/>
      <c r="F6" s="285" t="s">
        <v>71</v>
      </c>
      <c r="G6" s="516">
        <v>43858</v>
      </c>
      <c r="H6" s="517"/>
      <c r="I6" s="518"/>
    </row>
    <row r="7" spans="2:10" ht="19.5" thickBot="1" x14ac:dyDescent="0.3">
      <c r="B7" s="290"/>
      <c r="C7" s="290"/>
      <c r="D7" s="290"/>
      <c r="E7" s="290"/>
      <c r="J7" s="288"/>
    </row>
    <row r="8" spans="2:10" ht="28.15" customHeight="1" thickBot="1" x14ac:dyDescent="0.3">
      <c r="B8" s="184" t="s">
        <v>28</v>
      </c>
      <c r="C8" s="185"/>
      <c r="D8" s="186"/>
      <c r="F8" s="184" t="s">
        <v>0</v>
      </c>
      <c r="G8" s="185"/>
      <c r="H8" s="185"/>
      <c r="I8" s="186"/>
      <c r="J8" s="302"/>
    </row>
    <row r="9" spans="2:10" ht="18.75" x14ac:dyDescent="0.25">
      <c r="B9" s="501" t="s">
        <v>29</v>
      </c>
      <c r="C9" s="502"/>
      <c r="D9" s="182" t="s">
        <v>73</v>
      </c>
      <c r="E9" s="291"/>
      <c r="F9" s="519" t="s">
        <v>219</v>
      </c>
      <c r="G9" s="520"/>
      <c r="H9" s="520"/>
      <c r="I9" s="521"/>
      <c r="J9" s="303"/>
    </row>
    <row r="10" spans="2:10" ht="19.5" thickBot="1" x14ac:dyDescent="0.3">
      <c r="B10" s="505" t="s">
        <v>30</v>
      </c>
      <c r="C10" s="506"/>
      <c r="D10" s="259"/>
      <c r="E10" s="291"/>
      <c r="F10" s="522"/>
      <c r="G10" s="523"/>
      <c r="H10" s="523"/>
      <c r="I10" s="524"/>
      <c r="J10" s="303"/>
    </row>
    <row r="11" spans="2:10" ht="15.75" thickBot="1" x14ac:dyDescent="0.3">
      <c r="B11" s="288"/>
      <c r="C11" s="288"/>
      <c r="D11" s="288"/>
      <c r="E11" s="288"/>
      <c r="F11" s="288"/>
      <c r="J11" s="288"/>
    </row>
    <row r="12" spans="2:10" ht="24.6" customHeight="1" thickBot="1" x14ac:dyDescent="0.3">
      <c r="B12" s="184" t="s">
        <v>44</v>
      </c>
      <c r="C12" s="185"/>
      <c r="D12" s="185"/>
      <c r="E12" s="185"/>
      <c r="F12" s="185"/>
      <c r="G12" s="185"/>
      <c r="H12" s="185"/>
      <c r="I12" s="186"/>
      <c r="J12" s="302"/>
    </row>
    <row r="13" spans="2:10" ht="18.75" x14ac:dyDescent="0.25">
      <c r="B13" s="353" t="s">
        <v>31</v>
      </c>
      <c r="C13" s="183"/>
      <c r="D13" s="354" t="s">
        <v>32</v>
      </c>
      <c r="E13" s="488" t="s">
        <v>217</v>
      </c>
      <c r="F13" s="489"/>
      <c r="G13" s="354" t="s">
        <v>33</v>
      </c>
      <c r="H13" s="488" t="s">
        <v>218</v>
      </c>
      <c r="I13" s="472"/>
      <c r="J13" s="270"/>
    </row>
    <row r="14" spans="2:10" ht="18.75" x14ac:dyDescent="0.25">
      <c r="B14" s="187" t="s">
        <v>34</v>
      </c>
      <c r="C14" s="490" t="s">
        <v>215</v>
      </c>
      <c r="D14" s="452"/>
      <c r="E14" s="452"/>
      <c r="F14" s="452"/>
      <c r="G14" s="452"/>
      <c r="H14" s="452"/>
      <c r="I14" s="453"/>
      <c r="J14" s="270"/>
    </row>
    <row r="15" spans="2:10" ht="19.5" thickBot="1" x14ac:dyDescent="0.3">
      <c r="B15" s="356" t="s">
        <v>35</v>
      </c>
      <c r="C15" s="515"/>
      <c r="D15" s="479"/>
      <c r="E15" s="479"/>
      <c r="F15" s="479"/>
      <c r="G15" s="479"/>
      <c r="H15" s="479"/>
      <c r="I15" s="480"/>
      <c r="J15" s="270"/>
    </row>
    <row r="16" spans="2:10" ht="19.5" thickBot="1" x14ac:dyDescent="0.3">
      <c r="B16" s="292"/>
      <c r="C16" s="290"/>
      <c r="D16" s="290"/>
      <c r="E16" s="290"/>
      <c r="F16" s="290"/>
      <c r="G16" s="290"/>
      <c r="H16" s="290"/>
      <c r="I16" s="290"/>
      <c r="J16" s="288"/>
    </row>
    <row r="17" spans="2:12" ht="24" customHeight="1" thickBot="1" x14ac:dyDescent="0.3">
      <c r="B17" s="262" t="s">
        <v>89</v>
      </c>
      <c r="C17" s="263"/>
      <c r="D17" s="263"/>
      <c r="E17" s="147"/>
      <c r="F17" s="184" t="s">
        <v>36</v>
      </c>
      <c r="G17" s="185"/>
      <c r="H17" s="185"/>
      <c r="I17" s="186"/>
      <c r="J17" s="302"/>
    </row>
    <row r="18" spans="2:12" ht="18.75" x14ac:dyDescent="0.25">
      <c r="B18" s="188" t="s">
        <v>38</v>
      </c>
      <c r="C18" s="492" t="s">
        <v>220</v>
      </c>
      <c r="D18" s="493"/>
      <c r="E18" s="494"/>
      <c r="F18" s="260" t="s">
        <v>38</v>
      </c>
      <c r="G18" s="492"/>
      <c r="H18" s="493"/>
      <c r="I18" s="494"/>
      <c r="J18" s="288"/>
    </row>
    <row r="19" spans="2:12" ht="18.75" x14ac:dyDescent="0.25">
      <c r="B19" s="189" t="s">
        <v>41</v>
      </c>
      <c r="C19" s="481" t="s">
        <v>113</v>
      </c>
      <c r="D19" s="482"/>
      <c r="E19" s="483"/>
      <c r="F19" s="260" t="s">
        <v>41</v>
      </c>
      <c r="G19" s="481"/>
      <c r="H19" s="482"/>
      <c r="I19" s="483"/>
      <c r="J19" s="288"/>
    </row>
    <row r="20" spans="2:12" ht="18.75" x14ac:dyDescent="0.25">
      <c r="B20" s="189" t="s">
        <v>39</v>
      </c>
      <c r="C20" s="484">
        <v>777949788</v>
      </c>
      <c r="D20" s="482"/>
      <c r="E20" s="483"/>
      <c r="F20" s="260" t="s">
        <v>39</v>
      </c>
      <c r="G20" s="481"/>
      <c r="H20" s="482"/>
      <c r="I20" s="483"/>
      <c r="J20" s="288"/>
    </row>
    <row r="21" spans="2:12" ht="19.5" thickBot="1" x14ac:dyDescent="0.3">
      <c r="B21" s="305" t="s">
        <v>40</v>
      </c>
      <c r="C21" s="485" t="s">
        <v>221</v>
      </c>
      <c r="D21" s="486"/>
      <c r="E21" s="487"/>
      <c r="F21" s="261" t="s">
        <v>40</v>
      </c>
      <c r="G21" s="509"/>
      <c r="H21" s="486"/>
      <c r="I21" s="487"/>
      <c r="J21" s="288"/>
    </row>
    <row r="22" spans="2:12" x14ac:dyDescent="0.25">
      <c r="B22" s="293"/>
      <c r="C22" s="293"/>
      <c r="D22" s="293"/>
      <c r="E22" s="293"/>
      <c r="F22" s="293"/>
      <c r="G22" s="293"/>
      <c r="H22" s="293"/>
      <c r="I22" s="293"/>
      <c r="J22" s="293"/>
      <c r="K22" s="293"/>
      <c r="L22" s="293"/>
    </row>
    <row r="23" spans="2:12" ht="26.25" x14ac:dyDescent="0.25">
      <c r="B23" s="287" t="s">
        <v>62</v>
      </c>
      <c r="C23" s="293"/>
      <c r="D23" s="293"/>
      <c r="E23" s="293"/>
      <c r="F23" s="293"/>
      <c r="G23" s="293"/>
      <c r="I23" s="293"/>
      <c r="J23" s="293"/>
      <c r="K23" s="293"/>
      <c r="L23" s="293"/>
    </row>
    <row r="24" spans="2:12" ht="15.75" thickBot="1" x14ac:dyDescent="0.3"/>
    <row r="25" spans="2:12" ht="18.75" x14ac:dyDescent="0.25">
      <c r="B25" s="209" t="s">
        <v>48</v>
      </c>
      <c r="C25" s="210"/>
      <c r="D25" s="211"/>
      <c r="E25" s="238" t="s">
        <v>47</v>
      </c>
      <c r="F25" s="210"/>
      <c r="G25" s="211"/>
      <c r="I25" s="294"/>
    </row>
    <row r="26" spans="2:12" ht="18.75" x14ac:dyDescent="0.25">
      <c r="B26" s="451"/>
      <c r="C26" s="452"/>
      <c r="D26" s="453"/>
      <c r="E26" s="451"/>
      <c r="F26" s="452"/>
      <c r="G26" s="453"/>
      <c r="I26" s="294"/>
    </row>
    <row r="27" spans="2:12" ht="18.75" x14ac:dyDescent="0.25">
      <c r="B27" s="451"/>
      <c r="C27" s="452"/>
      <c r="D27" s="453"/>
      <c r="E27" s="451"/>
      <c r="F27" s="452"/>
      <c r="G27" s="453"/>
      <c r="I27" s="295"/>
    </row>
    <row r="28" spans="2:12" ht="18.75" x14ac:dyDescent="0.25">
      <c r="B28" s="451"/>
      <c r="C28" s="452"/>
      <c r="D28" s="453"/>
      <c r="E28" s="451"/>
      <c r="F28" s="452"/>
      <c r="G28" s="453"/>
      <c r="I28" s="294"/>
    </row>
    <row r="29" spans="2:12" ht="18.75" x14ac:dyDescent="0.25">
      <c r="B29" s="451"/>
      <c r="C29" s="452"/>
      <c r="D29" s="453"/>
      <c r="E29" s="451"/>
      <c r="F29" s="452"/>
      <c r="G29" s="453"/>
      <c r="I29" s="294"/>
    </row>
    <row r="30" spans="2:12" ht="18.75" x14ac:dyDescent="0.25">
      <c r="B30" s="451"/>
      <c r="C30" s="452"/>
      <c r="D30" s="453"/>
      <c r="E30" s="451"/>
      <c r="F30" s="452"/>
      <c r="G30" s="453"/>
      <c r="I30" s="294"/>
    </row>
    <row r="31" spans="2:12" ht="19.5" thickBot="1" x14ac:dyDescent="0.3">
      <c r="B31" s="478"/>
      <c r="C31" s="479"/>
      <c r="D31" s="480"/>
      <c r="E31" s="478"/>
      <c r="F31" s="479"/>
      <c r="G31" s="480"/>
      <c r="I31" s="294"/>
    </row>
    <row r="32" spans="2:12" ht="19.5" thickBot="1" x14ac:dyDescent="0.3">
      <c r="B32" s="294"/>
      <c r="C32" s="294"/>
      <c r="D32" s="294"/>
      <c r="E32" s="294"/>
      <c r="F32" s="294"/>
      <c r="G32" s="294"/>
      <c r="I32" s="294"/>
    </row>
    <row r="33" spans="2:12" ht="19.5" thickBot="1" x14ac:dyDescent="0.3">
      <c r="B33" s="184" t="s">
        <v>49</v>
      </c>
      <c r="C33" s="212"/>
      <c r="D33" s="212"/>
      <c r="E33" s="212"/>
      <c r="F33" s="212"/>
      <c r="G33" s="213"/>
      <c r="I33" s="294"/>
    </row>
    <row r="34" spans="2:12" ht="18.75" x14ac:dyDescent="0.25">
      <c r="B34" s="265"/>
      <c r="C34" s="351"/>
      <c r="D34" s="351"/>
      <c r="E34" s="351"/>
      <c r="F34" s="351"/>
      <c r="G34" s="352"/>
      <c r="I34" s="294"/>
    </row>
    <row r="35" spans="2:12" ht="18.75" x14ac:dyDescent="0.25">
      <c r="B35" s="239"/>
      <c r="C35" s="347"/>
      <c r="D35" s="347"/>
      <c r="E35" s="347"/>
      <c r="F35" s="347"/>
      <c r="G35" s="348"/>
      <c r="I35" s="294"/>
    </row>
    <row r="36" spans="2:12" ht="18.75" x14ac:dyDescent="0.25">
      <c r="B36" s="239"/>
      <c r="C36" s="347"/>
      <c r="D36" s="347"/>
      <c r="E36" s="347"/>
      <c r="F36" s="347"/>
      <c r="G36" s="348"/>
      <c r="I36" s="294"/>
    </row>
    <row r="37" spans="2:12" ht="18.75" x14ac:dyDescent="0.25">
      <c r="B37" s="239"/>
      <c r="C37" s="347"/>
      <c r="D37" s="347"/>
      <c r="E37" s="347"/>
      <c r="F37" s="347"/>
      <c r="G37" s="348"/>
      <c r="I37" s="294"/>
    </row>
    <row r="38" spans="2:12" ht="19.5" thickBot="1" x14ac:dyDescent="0.3">
      <c r="B38" s="355"/>
      <c r="C38" s="349"/>
      <c r="D38" s="349"/>
      <c r="E38" s="349"/>
      <c r="F38" s="349"/>
      <c r="G38" s="350"/>
      <c r="I38" s="294"/>
    </row>
    <row r="39" spans="2:12" ht="18.75" x14ac:dyDescent="0.25">
      <c r="B39" s="294"/>
      <c r="C39" s="294"/>
      <c r="D39" s="294"/>
      <c r="E39" s="294"/>
      <c r="F39" s="294"/>
      <c r="G39" s="294"/>
      <c r="I39" s="294"/>
    </row>
    <row r="40" spans="2:12" ht="21" customHeight="1" x14ac:dyDescent="0.25">
      <c r="B40" s="287" t="s">
        <v>61</v>
      </c>
      <c r="C40" s="293"/>
      <c r="D40" s="293"/>
      <c r="E40" s="293"/>
      <c r="F40" s="293"/>
      <c r="G40" s="293"/>
      <c r="H40" s="293"/>
      <c r="I40" s="293"/>
      <c r="J40" s="293"/>
      <c r="K40" s="293"/>
      <c r="L40" s="293"/>
    </row>
    <row r="41" spans="2:12" ht="21" customHeight="1" x14ac:dyDescent="0.25">
      <c r="B41" s="297"/>
      <c r="C41" s="293"/>
      <c r="D41" s="293"/>
      <c r="E41" s="293"/>
      <c r="F41" s="293"/>
      <c r="G41" s="293"/>
      <c r="H41" s="293"/>
      <c r="I41" s="293"/>
      <c r="J41" s="293"/>
      <c r="K41" s="293"/>
      <c r="L41" s="293"/>
    </row>
    <row r="42" spans="2:12" ht="23.25" x14ac:dyDescent="0.25">
      <c r="B42" s="298" t="s">
        <v>57</v>
      </c>
      <c r="C42" s="296"/>
      <c r="D42" s="296"/>
      <c r="E42" s="296"/>
      <c r="F42" s="296"/>
      <c r="G42" s="296"/>
      <c r="H42" s="296"/>
      <c r="I42" s="293"/>
      <c r="J42" s="293"/>
      <c r="K42" s="293"/>
      <c r="L42" s="293"/>
    </row>
    <row r="43" spans="2:12" ht="19.5" thickBot="1" x14ac:dyDescent="0.3">
      <c r="B43" s="290"/>
      <c r="C43" s="296"/>
      <c r="D43" s="296"/>
      <c r="E43" s="296"/>
      <c r="F43" s="296"/>
      <c r="G43" s="296"/>
      <c r="H43" s="296"/>
      <c r="I43" s="293"/>
      <c r="J43" s="293"/>
      <c r="K43" s="293"/>
      <c r="L43" s="293"/>
    </row>
    <row r="44" spans="2:12" ht="19.5" thickBot="1" x14ac:dyDescent="0.3">
      <c r="B44" s="473" t="s">
        <v>58</v>
      </c>
      <c r="C44" s="474"/>
      <c r="D44" s="474"/>
      <c r="E44" s="474"/>
      <c r="F44" s="474"/>
      <c r="G44" s="474"/>
      <c r="H44" s="474"/>
      <c r="I44" s="475"/>
      <c r="J44" s="293"/>
      <c r="K44" s="293"/>
      <c r="L44" s="293"/>
    </row>
    <row r="45" spans="2:12" ht="14.45" customHeight="1" x14ac:dyDescent="0.25">
      <c r="B45" s="266"/>
      <c r="C45" s="267"/>
      <c r="D45" s="267"/>
      <c r="E45" s="267"/>
      <c r="F45" s="267"/>
      <c r="G45" s="267"/>
      <c r="H45" s="267"/>
      <c r="I45" s="268"/>
      <c r="J45" s="293"/>
      <c r="K45" s="293"/>
      <c r="L45" s="293"/>
    </row>
    <row r="46" spans="2:12" ht="14.45" customHeight="1" x14ac:dyDescent="0.25">
      <c r="B46" s="269"/>
      <c r="C46" s="270"/>
      <c r="D46" s="270"/>
      <c r="E46" s="270"/>
      <c r="F46" s="270"/>
      <c r="G46" s="270"/>
      <c r="H46" s="270"/>
      <c r="I46" s="271"/>
      <c r="J46" s="293"/>
      <c r="K46" s="293"/>
      <c r="L46" s="293"/>
    </row>
    <row r="47" spans="2:12" ht="14.45" customHeight="1" x14ac:dyDescent="0.25">
      <c r="B47" s="269"/>
      <c r="C47" s="270"/>
      <c r="D47" s="270"/>
      <c r="E47" s="270"/>
      <c r="F47" s="270"/>
      <c r="G47" s="270"/>
      <c r="H47" s="270"/>
      <c r="I47" s="271"/>
      <c r="J47" s="293"/>
      <c r="K47" s="293"/>
      <c r="L47" s="293"/>
    </row>
    <row r="48" spans="2:12" ht="14.45" customHeight="1" x14ac:dyDescent="0.25">
      <c r="B48" s="269"/>
      <c r="C48" s="270"/>
      <c r="D48" s="270"/>
      <c r="E48" s="270"/>
      <c r="F48" s="270"/>
      <c r="G48" s="270"/>
      <c r="H48" s="270"/>
      <c r="I48" s="271"/>
      <c r="J48" s="293"/>
      <c r="K48" s="293"/>
      <c r="L48" s="293"/>
    </row>
    <row r="49" spans="2:12" ht="21" customHeight="1" thickBot="1" x14ac:dyDescent="0.3">
      <c r="B49" s="272"/>
      <c r="C49" s="273"/>
      <c r="D49" s="273"/>
      <c r="E49" s="273"/>
      <c r="F49" s="273"/>
      <c r="G49" s="273"/>
      <c r="H49" s="273"/>
      <c r="I49" s="274"/>
      <c r="J49" s="293"/>
      <c r="K49" s="293"/>
      <c r="L49" s="293"/>
    </row>
    <row r="50" spans="2:12" ht="21" x14ac:dyDescent="0.25">
      <c r="B50" s="297"/>
      <c r="C50" s="293"/>
      <c r="D50" s="293"/>
      <c r="E50" s="293"/>
      <c r="F50" s="293"/>
      <c r="G50" s="293"/>
      <c r="H50" s="293"/>
      <c r="I50" s="293"/>
      <c r="J50" s="293"/>
      <c r="K50" s="293"/>
      <c r="L50" s="293"/>
    </row>
    <row r="51" spans="2:12" ht="39.6" customHeight="1" x14ac:dyDescent="0.25">
      <c r="B51" s="298" t="s">
        <v>46</v>
      </c>
      <c r="C51" s="296"/>
      <c r="E51" s="294"/>
      <c r="F51" s="296"/>
      <c r="G51" s="296"/>
      <c r="H51" s="296"/>
      <c r="I51" s="296"/>
      <c r="J51" s="293"/>
      <c r="K51" s="293"/>
      <c r="L51" s="293"/>
    </row>
    <row r="52" spans="2:12" ht="19.5" thickBot="1" x14ac:dyDescent="0.3">
      <c r="B52" s="299"/>
      <c r="C52" s="296"/>
      <c r="D52" s="296"/>
      <c r="E52" s="296"/>
      <c r="F52" s="296"/>
      <c r="G52" s="296"/>
      <c r="H52" s="296"/>
      <c r="I52" s="296"/>
      <c r="J52" s="293"/>
      <c r="K52" s="293"/>
      <c r="L52" s="293"/>
    </row>
    <row r="53" spans="2:12" ht="37.5" x14ac:dyDescent="0.25">
      <c r="B53" s="296"/>
      <c r="C53" s="296"/>
      <c r="D53" s="245" t="s">
        <v>21</v>
      </c>
      <c r="E53" s="246" t="s">
        <v>22</v>
      </c>
      <c r="F53" s="247" t="s">
        <v>23</v>
      </c>
      <c r="G53" s="248" t="s">
        <v>24</v>
      </c>
      <c r="H53" s="300"/>
      <c r="I53" s="296"/>
      <c r="J53" s="293"/>
      <c r="K53" s="293"/>
      <c r="L53" s="293"/>
    </row>
    <row r="54" spans="2:12" ht="38.25" thickBot="1" x14ac:dyDescent="0.3">
      <c r="B54" s="296"/>
      <c r="C54" s="296"/>
      <c r="D54" s="249" t="s">
        <v>4</v>
      </c>
      <c r="E54" s="250" t="s">
        <v>3</v>
      </c>
      <c r="F54" s="251" t="s">
        <v>5</v>
      </c>
      <c r="G54" s="252" t="s">
        <v>6</v>
      </c>
      <c r="H54" s="300"/>
      <c r="I54" s="296"/>
      <c r="J54" s="293"/>
      <c r="K54" s="293"/>
      <c r="L54" s="293"/>
    </row>
    <row r="55" spans="2:12" ht="19.5" thickBot="1" x14ac:dyDescent="0.3">
      <c r="B55" s="296"/>
      <c r="C55" s="296"/>
      <c r="D55" s="296"/>
      <c r="E55" s="296"/>
      <c r="F55" s="296"/>
      <c r="G55" s="296"/>
      <c r="H55" s="296"/>
      <c r="I55" s="296"/>
      <c r="J55" s="293"/>
      <c r="K55" s="293"/>
      <c r="L55" s="293"/>
    </row>
    <row r="56" spans="2:12" ht="34.9" customHeight="1" x14ac:dyDescent="0.25">
      <c r="B56" s="194" t="s">
        <v>7</v>
      </c>
      <c r="C56" s="234" t="s">
        <v>56</v>
      </c>
      <c r="D56" s="219" t="s">
        <v>8</v>
      </c>
      <c r="E56" s="221" t="s">
        <v>2</v>
      </c>
      <c r="F56" s="223" t="s">
        <v>9</v>
      </c>
      <c r="G56" s="216" t="s">
        <v>10</v>
      </c>
      <c r="H56" s="216" t="s">
        <v>51</v>
      </c>
      <c r="I56" s="229" t="s">
        <v>11</v>
      </c>
      <c r="J56" s="293"/>
      <c r="K56" s="293"/>
      <c r="L56" s="293"/>
    </row>
    <row r="57" spans="2:12" ht="40.9" customHeight="1" x14ac:dyDescent="0.25">
      <c r="B57" s="181"/>
      <c r="C57" s="235">
        <f>SUM(C58:C59)</f>
        <v>7</v>
      </c>
      <c r="D57" s="220" t="s">
        <v>12</v>
      </c>
      <c r="E57" s="222" t="s">
        <v>13</v>
      </c>
      <c r="F57" s="224" t="s">
        <v>14</v>
      </c>
      <c r="G57" s="217" t="s">
        <v>15</v>
      </c>
      <c r="H57" s="217" t="s">
        <v>53</v>
      </c>
      <c r="I57" s="230"/>
      <c r="J57" s="293"/>
      <c r="K57" s="293"/>
      <c r="L57" s="293"/>
    </row>
    <row r="58" spans="2:12" ht="37.5" x14ac:dyDescent="0.25">
      <c r="B58" s="199" t="s">
        <v>142</v>
      </c>
      <c r="C58" s="200">
        <v>4</v>
      </c>
      <c r="D58" s="253"/>
      <c r="E58" s="253">
        <v>2</v>
      </c>
      <c r="F58" s="253"/>
      <c r="G58" s="253"/>
      <c r="H58" s="253"/>
      <c r="I58" s="231">
        <f>IF(COUNTBLANK(D58:H58)=4,SUM(D58:G58)*C58,"veuillez entrer une valeur")</f>
        <v>8</v>
      </c>
      <c r="J58" s="293"/>
      <c r="L58" s="293"/>
    </row>
    <row r="59" spans="2:12" ht="39" customHeight="1" thickBot="1" x14ac:dyDescent="0.3">
      <c r="B59" s="201" t="s">
        <v>16</v>
      </c>
      <c r="C59" s="202">
        <v>3</v>
      </c>
      <c r="D59" s="254"/>
      <c r="E59" s="254">
        <v>2</v>
      </c>
      <c r="F59" s="254"/>
      <c r="G59" s="254"/>
      <c r="H59" s="254"/>
      <c r="I59" s="232">
        <f>IF(COUNTBLANK(D59:H59)=4,SUM(D59:G59)*C59,"veuillez entrer une valeur")</f>
        <v>6</v>
      </c>
      <c r="J59" s="293"/>
      <c r="K59" s="293"/>
      <c r="L59" s="293"/>
    </row>
    <row r="60" spans="2:12" ht="19.5" thickBot="1" x14ac:dyDescent="0.3">
      <c r="B60" s="206" t="s">
        <v>50</v>
      </c>
      <c r="C60" s="180">
        <f>3*C57-IF(H58="x",3*C58,0)-IF(H59="x",3*C59,0)</f>
        <v>21</v>
      </c>
      <c r="D60" s="203"/>
      <c r="E60" s="203"/>
      <c r="F60" s="204"/>
      <c r="G60" s="205" t="s">
        <v>25</v>
      </c>
      <c r="H60" s="205"/>
      <c r="I60" s="228">
        <f>SUM(I58:I59)</f>
        <v>14</v>
      </c>
      <c r="J60" s="293"/>
      <c r="K60" s="293"/>
      <c r="L60" s="293"/>
    </row>
    <row r="61" spans="2:12" ht="15.75" thickBot="1" x14ac:dyDescent="0.3">
      <c r="B61" s="293"/>
      <c r="C61" s="293"/>
      <c r="D61" s="293"/>
      <c r="E61" s="293"/>
      <c r="F61" s="293"/>
      <c r="G61" s="293"/>
      <c r="H61" s="293"/>
      <c r="I61" s="293"/>
      <c r="J61" s="293"/>
      <c r="K61" s="293"/>
      <c r="L61" s="293"/>
    </row>
    <row r="62" spans="2:12" ht="37.5" x14ac:dyDescent="0.25">
      <c r="B62" s="194" t="s">
        <v>17</v>
      </c>
      <c r="C62" s="236" t="s">
        <v>56</v>
      </c>
      <c r="D62" s="190" t="s">
        <v>8</v>
      </c>
      <c r="E62" s="191" t="s">
        <v>2</v>
      </c>
      <c r="F62" s="192" t="s">
        <v>9</v>
      </c>
      <c r="G62" s="214" t="s">
        <v>10</v>
      </c>
      <c r="H62" s="216" t="s">
        <v>51</v>
      </c>
      <c r="I62" s="229" t="s">
        <v>11</v>
      </c>
      <c r="J62" s="293"/>
      <c r="K62" s="293"/>
      <c r="L62" s="293"/>
    </row>
    <row r="63" spans="2:12" ht="37.5" x14ac:dyDescent="0.25">
      <c r="B63" s="181"/>
      <c r="C63" s="237">
        <f>SUM(C64:C66)</f>
        <v>6</v>
      </c>
      <c r="D63" s="195" t="s">
        <v>12</v>
      </c>
      <c r="E63" s="196" t="s">
        <v>13</v>
      </c>
      <c r="F63" s="197" t="s">
        <v>14</v>
      </c>
      <c r="G63" s="215" t="s">
        <v>15</v>
      </c>
      <c r="H63" s="218" t="s">
        <v>54</v>
      </c>
      <c r="I63" s="233"/>
      <c r="J63" s="293"/>
      <c r="K63" s="293"/>
      <c r="L63" s="293"/>
    </row>
    <row r="64" spans="2:12" ht="18.75" x14ac:dyDescent="0.25">
      <c r="B64" s="199" t="s">
        <v>18</v>
      </c>
      <c r="C64" s="200">
        <v>3</v>
      </c>
      <c r="D64" s="255"/>
      <c r="E64" s="255">
        <v>2</v>
      </c>
      <c r="F64" s="255"/>
      <c r="G64" s="255"/>
      <c r="H64" s="256"/>
      <c r="I64" s="231">
        <f>IF(COUNTBLANK(D64:H64)=4,SUM(D64:G64)*C64,"veuillez entrer une valeur")</f>
        <v>6</v>
      </c>
      <c r="J64" s="293"/>
      <c r="K64" s="293"/>
      <c r="L64" s="293"/>
    </row>
    <row r="65" spans="2:12" ht="18.75" x14ac:dyDescent="0.25">
      <c r="B65" s="199" t="s">
        <v>42</v>
      </c>
      <c r="C65" s="200">
        <v>2</v>
      </c>
      <c r="D65" s="255"/>
      <c r="E65" s="255">
        <v>2</v>
      </c>
      <c r="F65" s="255"/>
      <c r="G65" s="255"/>
      <c r="H65" s="253"/>
      <c r="I65" s="231">
        <f>IF(COUNTBLANK(D65:H65)=4,SUM(D65:G65)*C65,"veuillez entrer une valeur")</f>
        <v>4</v>
      </c>
      <c r="J65" s="293"/>
      <c r="K65" s="293"/>
      <c r="L65" s="293"/>
    </row>
    <row r="66" spans="2:12" ht="38.25" thickBot="1" x14ac:dyDescent="0.3">
      <c r="B66" s="199" t="s">
        <v>19</v>
      </c>
      <c r="C66" s="200">
        <v>1</v>
      </c>
      <c r="D66" s="257"/>
      <c r="E66" s="257">
        <v>2</v>
      </c>
      <c r="F66" s="257"/>
      <c r="G66" s="257"/>
      <c r="H66" s="258"/>
      <c r="I66" s="232">
        <f>IF(COUNTBLANK(D66:H66)=4,SUM(D66:G66)*C66,"veuillez entrer une valeur")</f>
        <v>2</v>
      </c>
      <c r="J66" s="293"/>
      <c r="K66" s="293"/>
      <c r="L66" s="293"/>
    </row>
    <row r="67" spans="2:12" ht="19.5" thickBot="1" x14ac:dyDescent="0.3">
      <c r="B67" s="206" t="s">
        <v>50</v>
      </c>
      <c r="C67" s="180">
        <f>3*C63-IF(H64="x",3*C64,0)-IF(H65="x",3*C65,0)-IF(H66="x",3*C66,0)</f>
        <v>18</v>
      </c>
      <c r="D67" s="203"/>
      <c r="E67" s="203"/>
      <c r="F67" s="207"/>
      <c r="G67" s="208" t="s">
        <v>25</v>
      </c>
      <c r="H67" s="205"/>
      <c r="I67" s="228">
        <f>SUM(I64:I66)</f>
        <v>12</v>
      </c>
      <c r="J67" s="293"/>
      <c r="K67" s="293"/>
      <c r="L67" s="293"/>
    </row>
    <row r="68" spans="2:12" ht="18.600000000000001" customHeight="1" thickBot="1" x14ac:dyDescent="0.3">
      <c r="B68" s="296"/>
      <c r="C68" s="296"/>
      <c r="D68" s="296"/>
      <c r="E68" s="296"/>
      <c r="F68" s="296"/>
      <c r="G68" s="296"/>
      <c r="H68" s="296"/>
      <c r="I68" s="296"/>
      <c r="J68" s="293"/>
      <c r="K68" s="293"/>
      <c r="L68" s="293"/>
    </row>
    <row r="69" spans="2:12" ht="29.45" customHeight="1" x14ac:dyDescent="0.25">
      <c r="B69" s="194" t="s">
        <v>20</v>
      </c>
      <c r="C69" s="236" t="s">
        <v>56</v>
      </c>
      <c r="D69" s="190" t="s">
        <v>8</v>
      </c>
      <c r="E69" s="191" t="s">
        <v>2</v>
      </c>
      <c r="F69" s="192" t="s">
        <v>9</v>
      </c>
      <c r="G69" s="193" t="s">
        <v>10</v>
      </c>
      <c r="H69" s="216" t="s">
        <v>51</v>
      </c>
      <c r="I69" s="229" t="s">
        <v>11</v>
      </c>
      <c r="J69" s="293"/>
      <c r="K69" s="293"/>
      <c r="L69" s="293"/>
    </row>
    <row r="70" spans="2:12" ht="37.5" x14ac:dyDescent="0.25">
      <c r="B70" s="181"/>
      <c r="C70" s="237">
        <f>SUM(C71:C73)</f>
        <v>4</v>
      </c>
      <c r="D70" s="195" t="s">
        <v>12</v>
      </c>
      <c r="E70" s="196" t="s">
        <v>13</v>
      </c>
      <c r="F70" s="197" t="s">
        <v>14</v>
      </c>
      <c r="G70" s="198" t="s">
        <v>15</v>
      </c>
      <c r="H70" s="218" t="s">
        <v>55</v>
      </c>
      <c r="I70" s="233"/>
      <c r="J70" s="293"/>
      <c r="K70" s="293"/>
      <c r="L70" s="293"/>
    </row>
    <row r="71" spans="2:12" ht="56.25" x14ac:dyDescent="0.25">
      <c r="B71" s="199" t="s">
        <v>143</v>
      </c>
      <c r="C71" s="200">
        <v>2</v>
      </c>
      <c r="D71" s="255"/>
      <c r="E71" s="255">
        <v>2</v>
      </c>
      <c r="F71" s="255"/>
      <c r="G71" s="255"/>
      <c r="H71" s="256"/>
      <c r="I71" s="231">
        <f>IF(COUNTBLANK(D71:H71)=4,SUM(D71:G71)*C71,"veuillez entrer une valeur")</f>
        <v>4</v>
      </c>
      <c r="J71" s="293"/>
      <c r="K71" s="293"/>
      <c r="L71" s="293"/>
    </row>
    <row r="72" spans="2:12" ht="75" x14ac:dyDescent="0.25">
      <c r="B72" s="199" t="s">
        <v>144</v>
      </c>
      <c r="C72" s="200">
        <v>1</v>
      </c>
      <c r="D72" s="255">
        <v>3</v>
      </c>
      <c r="E72" s="255"/>
      <c r="F72" s="255"/>
      <c r="G72" s="255"/>
      <c r="H72" s="253"/>
      <c r="I72" s="231">
        <f>IF(COUNTBLANK(D72:H72)=4,SUM(D72:G72)*C72,"veuillez entrer une valeur")</f>
        <v>3</v>
      </c>
      <c r="J72" s="293"/>
      <c r="K72" s="293"/>
      <c r="L72" s="293"/>
    </row>
    <row r="73" spans="2:12" ht="94.5" thickBot="1" x14ac:dyDescent="0.3">
      <c r="B73" s="199" t="s">
        <v>145</v>
      </c>
      <c r="C73" s="200">
        <v>1</v>
      </c>
      <c r="D73" s="257"/>
      <c r="E73" s="257">
        <v>2</v>
      </c>
      <c r="F73" s="257"/>
      <c r="G73" s="257"/>
      <c r="H73" s="258"/>
      <c r="I73" s="232">
        <f>IF(COUNTBLANK(D73:H73)=4,SUM(D73:G73)*C73,"veuillez entrer une valeur")</f>
        <v>2</v>
      </c>
      <c r="J73" s="293"/>
      <c r="K73" s="293"/>
      <c r="L73" s="293"/>
    </row>
    <row r="74" spans="2:12" ht="19.5" thickBot="1" x14ac:dyDescent="0.3">
      <c r="B74" s="206" t="s">
        <v>50</v>
      </c>
      <c r="C74" s="180">
        <f>3*C70-IF(H71="x",3*C71,0)-IF(H72="x",3*C72,0)-IF(H73="x",3*C73,0)</f>
        <v>12</v>
      </c>
      <c r="D74" s="203"/>
      <c r="E74" s="203"/>
      <c r="F74" s="207"/>
      <c r="G74" s="208" t="s">
        <v>25</v>
      </c>
      <c r="H74" s="205"/>
      <c r="I74" s="228">
        <f>SUM(I71:I73)</f>
        <v>9</v>
      </c>
      <c r="J74" s="293"/>
      <c r="K74" s="293"/>
      <c r="L74" s="293"/>
    </row>
    <row r="75" spans="2:12" ht="19.5" thickBot="1" x14ac:dyDescent="0.3">
      <c r="B75" s="296"/>
      <c r="C75" s="296"/>
      <c r="D75" s="296"/>
      <c r="E75" s="296"/>
      <c r="F75" s="296"/>
      <c r="G75" s="296"/>
      <c r="H75" s="296"/>
      <c r="I75" s="296"/>
      <c r="J75" s="293"/>
      <c r="K75" s="293"/>
      <c r="L75" s="293"/>
    </row>
    <row r="76" spans="2:12" ht="39" customHeight="1" x14ac:dyDescent="0.25">
      <c r="B76" s="225" t="s">
        <v>52</v>
      </c>
      <c r="C76" s="243">
        <f>SUM(C60+C67+C74)</f>
        <v>51</v>
      </c>
      <c r="D76" s="226">
        <f>SUM(I74+I67+I60)</f>
        <v>35</v>
      </c>
      <c r="E76" s="296"/>
      <c r="F76" s="296"/>
      <c r="G76" s="296"/>
      <c r="H76" s="296"/>
      <c r="I76" s="296"/>
      <c r="J76" s="293"/>
      <c r="K76" s="293"/>
      <c r="L76" s="293"/>
    </row>
    <row r="77" spans="2:12" ht="19.5" thickBot="1" x14ac:dyDescent="0.3">
      <c r="B77" s="476" t="s">
        <v>60</v>
      </c>
      <c r="C77" s="477"/>
      <c r="D77" s="227">
        <f>(D76/C76)*20</f>
        <v>13.725490196078432</v>
      </c>
      <c r="E77" s="296"/>
      <c r="F77" s="296"/>
      <c r="G77" s="296"/>
      <c r="H77" s="296"/>
      <c r="I77" s="296"/>
      <c r="J77" s="293"/>
      <c r="K77" s="293"/>
      <c r="L77" s="293"/>
    </row>
    <row r="78" spans="2:12" ht="18.75" x14ac:dyDescent="0.25">
      <c r="B78" s="294"/>
      <c r="C78" s="300"/>
      <c r="D78" s="296"/>
      <c r="E78" s="296"/>
      <c r="F78" s="296"/>
      <c r="G78" s="296"/>
      <c r="H78" s="296"/>
      <c r="I78" s="296"/>
      <c r="J78" s="293"/>
      <c r="K78" s="293"/>
      <c r="L78" s="293"/>
    </row>
    <row r="80" spans="2:12" ht="26.25" x14ac:dyDescent="0.25">
      <c r="B80" s="287" t="s">
        <v>63</v>
      </c>
      <c r="C80" s="293"/>
      <c r="D80" s="293"/>
      <c r="E80" s="293"/>
      <c r="F80" s="293"/>
      <c r="G80" s="293"/>
      <c r="H80" s="293"/>
      <c r="I80" s="293"/>
      <c r="J80" s="293"/>
      <c r="K80" s="293"/>
      <c r="L80" s="293"/>
    </row>
    <row r="81" spans="2:17" ht="15.75" thickBot="1" x14ac:dyDescent="0.3">
      <c r="B81" s="293"/>
      <c r="C81" s="293"/>
      <c r="D81" s="293"/>
      <c r="E81" s="293"/>
      <c r="F81" s="293"/>
      <c r="G81" s="293"/>
      <c r="H81" s="293"/>
      <c r="I81" s="293"/>
      <c r="J81" s="293"/>
      <c r="K81" s="293"/>
      <c r="L81" s="293"/>
    </row>
    <row r="82" spans="2:17" ht="43.15" customHeight="1" thickBot="1" x14ac:dyDescent="0.3">
      <c r="B82" s="301"/>
      <c r="C82" s="464" t="s">
        <v>65</v>
      </c>
      <c r="D82" s="465"/>
      <c r="E82" s="466"/>
      <c r="F82" s="464" t="s">
        <v>67</v>
      </c>
      <c r="G82" s="465"/>
      <c r="H82" s="466"/>
      <c r="I82" s="464" t="s">
        <v>68</v>
      </c>
      <c r="J82" s="465"/>
      <c r="K82" s="466"/>
      <c r="L82" s="464" t="s">
        <v>69</v>
      </c>
      <c r="M82" s="465"/>
      <c r="N82" s="466"/>
      <c r="O82" s="464" t="s">
        <v>70</v>
      </c>
      <c r="P82" s="465"/>
      <c r="Q82" s="466"/>
    </row>
    <row r="83" spans="2:17" ht="43.15" customHeight="1" x14ac:dyDescent="0.25">
      <c r="B83" s="240" t="s">
        <v>64</v>
      </c>
      <c r="C83" s="454">
        <v>43858</v>
      </c>
      <c r="D83" s="452"/>
      <c r="E83" s="453"/>
      <c r="F83" s="470">
        <f>DATE(YEAR(C84)+1,MONTH(C84),DAY(C84))</f>
        <v>44224</v>
      </c>
      <c r="G83" s="471"/>
      <c r="H83" s="472"/>
      <c r="I83" s="470">
        <f>DATE(YEAR(C84)+2,MONTH(C84),DAY(C84))</f>
        <v>44589</v>
      </c>
      <c r="J83" s="471"/>
      <c r="K83" s="472"/>
      <c r="L83" s="470">
        <f>DATE(YEAR(C84)+3,MONTH(C84),DAY(C84))</f>
        <v>44954</v>
      </c>
      <c r="M83" s="471"/>
      <c r="N83" s="472"/>
      <c r="O83" s="470">
        <f>DATE(YEAR(C84)+4,MONTH(C84),DAY(C84))</f>
        <v>45319</v>
      </c>
      <c r="P83" s="471"/>
      <c r="Q83" s="472"/>
    </row>
    <row r="84" spans="2:17" ht="18.75" x14ac:dyDescent="0.25">
      <c r="B84" s="242" t="s">
        <v>26</v>
      </c>
      <c r="C84" s="454">
        <v>43858</v>
      </c>
      <c r="D84" s="452"/>
      <c r="E84" s="453"/>
      <c r="F84" s="454">
        <v>44407</v>
      </c>
      <c r="G84" s="452"/>
      <c r="H84" s="453"/>
      <c r="I84" s="454">
        <v>44767</v>
      </c>
      <c r="J84" s="452"/>
      <c r="K84" s="453"/>
      <c r="L84" s="451"/>
      <c r="M84" s="452"/>
      <c r="N84" s="453"/>
      <c r="O84" s="451"/>
      <c r="P84" s="452"/>
      <c r="Q84" s="453"/>
    </row>
    <row r="85" spans="2:17" ht="18.75" x14ac:dyDescent="0.25">
      <c r="B85" s="241" t="s">
        <v>27</v>
      </c>
      <c r="C85" s="458">
        <v>13.333333333333332</v>
      </c>
      <c r="D85" s="459"/>
      <c r="E85" s="460"/>
      <c r="F85" s="461">
        <f>D77</f>
        <v>13.725490196078432</v>
      </c>
      <c r="G85" s="462"/>
      <c r="H85" s="463"/>
      <c r="I85" s="461">
        <f>D77</f>
        <v>13.725490196078432</v>
      </c>
      <c r="J85" s="462"/>
      <c r="K85" s="463"/>
      <c r="L85" s="451"/>
      <c r="M85" s="452"/>
      <c r="N85" s="453"/>
      <c r="O85" s="451"/>
      <c r="P85" s="452"/>
      <c r="Q85" s="453"/>
    </row>
    <row r="86" spans="2:17" ht="78" customHeight="1" x14ac:dyDescent="0.25">
      <c r="B86" s="242" t="s">
        <v>43</v>
      </c>
      <c r="C86" s="451"/>
      <c r="D86" s="452"/>
      <c r="E86" s="453"/>
      <c r="F86" s="451"/>
      <c r="G86" s="452"/>
      <c r="H86" s="453"/>
      <c r="I86" s="451"/>
      <c r="J86" s="452"/>
      <c r="K86" s="453"/>
      <c r="L86" s="451"/>
      <c r="M86" s="452"/>
      <c r="N86" s="453"/>
      <c r="O86" s="451"/>
      <c r="P86" s="452"/>
      <c r="Q86" s="453"/>
    </row>
    <row r="87" spans="2:17" ht="21" customHeight="1" x14ac:dyDescent="0.25">
      <c r="B87" s="304"/>
      <c r="C87" s="293"/>
      <c r="D87" s="293"/>
      <c r="E87" s="293"/>
      <c r="F87" s="293"/>
      <c r="G87" s="293"/>
      <c r="H87" s="293"/>
      <c r="I87" s="293"/>
      <c r="J87" s="293"/>
      <c r="K87" s="293"/>
      <c r="L87" s="293"/>
    </row>
  </sheetData>
  <mergeCells count="57">
    <mergeCell ref="C86:E86"/>
    <mergeCell ref="F86:H86"/>
    <mergeCell ref="I86:K86"/>
    <mergeCell ref="L86:N86"/>
    <mergeCell ref="O86:Q86"/>
    <mergeCell ref="C84:E84"/>
    <mergeCell ref="F84:H84"/>
    <mergeCell ref="I84:K84"/>
    <mergeCell ref="L84:N84"/>
    <mergeCell ref="O84:Q84"/>
    <mergeCell ref="C85:E85"/>
    <mergeCell ref="F85:H85"/>
    <mergeCell ref="I85:K85"/>
    <mergeCell ref="L85:N85"/>
    <mergeCell ref="O85:Q85"/>
    <mergeCell ref="O82:Q82"/>
    <mergeCell ref="C83:E83"/>
    <mergeCell ref="F83:H83"/>
    <mergeCell ref="I83:K83"/>
    <mergeCell ref="L83:N83"/>
    <mergeCell ref="O83:Q83"/>
    <mergeCell ref="L82:N82"/>
    <mergeCell ref="B44:I44"/>
    <mergeCell ref="B77:C77"/>
    <mergeCell ref="C82:E82"/>
    <mergeCell ref="F82:H82"/>
    <mergeCell ref="I82:K82"/>
    <mergeCell ref="B29:D29"/>
    <mergeCell ref="E29:G29"/>
    <mergeCell ref="B30:D30"/>
    <mergeCell ref="E30:G30"/>
    <mergeCell ref="B31:D31"/>
    <mergeCell ref="E31:G31"/>
    <mergeCell ref="B26:D26"/>
    <mergeCell ref="E26:G26"/>
    <mergeCell ref="B27:D27"/>
    <mergeCell ref="E27:G27"/>
    <mergeCell ref="B28:D28"/>
    <mergeCell ref="E28:G28"/>
    <mergeCell ref="C19:E19"/>
    <mergeCell ref="G19:I19"/>
    <mergeCell ref="C20:E20"/>
    <mergeCell ref="G20:I20"/>
    <mergeCell ref="C21:E21"/>
    <mergeCell ref="G21:I21"/>
    <mergeCell ref="E13:F13"/>
    <mergeCell ref="H13:I13"/>
    <mergeCell ref="C14:I14"/>
    <mergeCell ref="C15:I15"/>
    <mergeCell ref="C18:E18"/>
    <mergeCell ref="G18:I18"/>
    <mergeCell ref="C4:I4"/>
    <mergeCell ref="C6:E6"/>
    <mergeCell ref="G6:I6"/>
    <mergeCell ref="B9:C9"/>
    <mergeCell ref="F9:I10"/>
    <mergeCell ref="B10:C10"/>
  </mergeCells>
  <conditionalFormatting sqref="I58:I59 I64:I66 I71:I73">
    <cfRule type="cellIs" dxfId="119" priority="6" operator="equal">
      <formula>"veuillez entrer une valeur"</formula>
    </cfRule>
  </conditionalFormatting>
  <conditionalFormatting sqref="C84:E84">
    <cfRule type="cellIs" dxfId="118" priority="3" operator="equal">
      <formula>"veuillez saisir ici une date"</formula>
    </cfRule>
  </conditionalFormatting>
  <conditionalFormatting sqref="C83:E83">
    <cfRule type="cellIs" dxfId="117" priority="1" operator="equal">
      <formula>"veuillez saisir ici une date"</formula>
    </cfRule>
  </conditionalFormatting>
  <dataValidations count="1">
    <dataValidation type="list" allowBlank="1" showInputMessage="1" showErrorMessage="1" sqref="C7:E7">
      <formula1>"Fournisseur,Prestataire de Service"</formula1>
    </dataValidation>
  </dataValidations>
  <hyperlinks>
    <hyperlink ref="C21" r:id="rId1"/>
  </hyperlinks>
  <pageMargins left="0.7" right="0.7" top="0.75" bottom="0.75" header="0.3" footer="0.3"/>
  <pageSetup paperSize="9" scale="50" orientation="portrait"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87"/>
  <sheetViews>
    <sheetView zoomScale="60" zoomScaleNormal="60" zoomScalePageLayoutView="27" workbookViewId="0">
      <selection activeCell="H87" sqref="H87"/>
    </sheetView>
  </sheetViews>
  <sheetFormatPr baseColWidth="10" defaultColWidth="11.42578125" defaultRowHeight="15" x14ac:dyDescent="0.25"/>
  <cols>
    <col min="1" max="1" width="6.28515625" style="286" customWidth="1"/>
    <col min="2" max="2" width="25.85546875" style="286" customWidth="1"/>
    <col min="3" max="3" width="17.5703125" style="286" customWidth="1"/>
    <col min="4" max="4" width="20.42578125" style="286" customWidth="1"/>
    <col min="5" max="5" width="17.7109375" style="286" customWidth="1"/>
    <col min="6" max="6" width="20.7109375" style="286" customWidth="1"/>
    <col min="7" max="8" width="18" style="286" customWidth="1"/>
    <col min="9" max="9" width="16.85546875" style="286" customWidth="1"/>
    <col min="10" max="10" width="17.42578125" style="286" customWidth="1"/>
    <col min="11" max="11" width="17.7109375" style="286" customWidth="1"/>
    <col min="12" max="12" width="17" style="286" customWidth="1"/>
    <col min="13" max="13" width="11.42578125" style="286"/>
    <col min="14" max="14" width="13.7109375" style="286" customWidth="1"/>
    <col min="15" max="15" width="15.85546875" style="286" customWidth="1"/>
    <col min="16" max="16" width="14.7109375" style="286" customWidth="1"/>
    <col min="17" max="17" width="16.7109375" style="286" customWidth="1"/>
    <col min="18" max="16384" width="11.42578125" style="286"/>
  </cols>
  <sheetData>
    <row r="2" spans="2:10" ht="24" customHeight="1" x14ac:dyDescent="0.25">
      <c r="B2" s="287" t="s">
        <v>37</v>
      </c>
      <c r="C2" s="288"/>
      <c r="D2" s="288"/>
      <c r="E2" s="288"/>
    </row>
    <row r="3" spans="2:10" ht="15.75" thickBot="1" x14ac:dyDescent="0.3">
      <c r="B3" s="289"/>
      <c r="C3" s="288"/>
      <c r="D3" s="288"/>
      <c r="E3" s="288"/>
    </row>
    <row r="4" spans="2:10" ht="31.9" customHeight="1" thickBot="1" x14ac:dyDescent="0.3">
      <c r="B4" s="244" t="s">
        <v>1</v>
      </c>
      <c r="C4" s="495" t="s">
        <v>349</v>
      </c>
      <c r="D4" s="496"/>
      <c r="E4" s="496"/>
      <c r="F4" s="496"/>
      <c r="G4" s="496"/>
      <c r="H4" s="496"/>
      <c r="I4" s="497"/>
      <c r="J4" s="270"/>
    </row>
    <row r="5" spans="2:10" ht="15.75" thickBot="1" x14ac:dyDescent="0.3"/>
    <row r="6" spans="2:10" ht="52.15" customHeight="1" thickBot="1" x14ac:dyDescent="0.3">
      <c r="B6" s="244" t="s">
        <v>66</v>
      </c>
      <c r="C6" s="498">
        <v>43610</v>
      </c>
      <c r="D6" s="499"/>
      <c r="E6" s="500"/>
      <c r="F6" s="285" t="s">
        <v>71</v>
      </c>
      <c r="G6" s="498">
        <v>43591</v>
      </c>
      <c r="H6" s="496"/>
      <c r="I6" s="497"/>
    </row>
    <row r="7" spans="2:10" ht="19.5" thickBot="1" x14ac:dyDescent="0.3">
      <c r="B7" s="290"/>
      <c r="C7" s="290"/>
      <c r="D7" s="290"/>
      <c r="E7" s="290"/>
      <c r="J7" s="288"/>
    </row>
    <row r="8" spans="2:10" ht="28.15" customHeight="1" thickBot="1" x14ac:dyDescent="0.3">
      <c r="B8" s="184" t="s">
        <v>28</v>
      </c>
      <c r="C8" s="185"/>
      <c r="D8" s="186"/>
      <c r="F8" s="184" t="s">
        <v>0</v>
      </c>
      <c r="G8" s="185"/>
      <c r="H8" s="185"/>
      <c r="I8" s="186"/>
      <c r="J8" s="302"/>
    </row>
    <row r="9" spans="2:10" ht="18.75" customHeight="1" thickBot="1" x14ac:dyDescent="0.3">
      <c r="B9" s="501" t="s">
        <v>29</v>
      </c>
      <c r="C9" s="502"/>
      <c r="D9" s="399" t="s">
        <v>214</v>
      </c>
      <c r="E9" s="291"/>
      <c r="F9" s="528" t="s">
        <v>350</v>
      </c>
      <c r="G9" s="529"/>
      <c r="H9" s="529"/>
      <c r="I9" s="530"/>
      <c r="J9" s="303"/>
    </row>
    <row r="10" spans="2:10" ht="26.25" thickBot="1" x14ac:dyDescent="0.3">
      <c r="B10" s="505" t="s">
        <v>30</v>
      </c>
      <c r="C10" s="506"/>
      <c r="D10" s="357"/>
      <c r="E10" s="291"/>
      <c r="F10" s="531"/>
      <c r="G10" s="532"/>
      <c r="H10" s="532"/>
      <c r="I10" s="533"/>
      <c r="J10" s="303"/>
    </row>
    <row r="11" spans="2:10" ht="15.75" thickBot="1" x14ac:dyDescent="0.3">
      <c r="B11" s="288"/>
      <c r="C11" s="288"/>
      <c r="D11" s="288"/>
      <c r="E11" s="288"/>
      <c r="F11" s="288"/>
      <c r="J11" s="288"/>
    </row>
    <row r="12" spans="2:10" ht="24.6" customHeight="1" thickBot="1" x14ac:dyDescent="0.3">
      <c r="B12" s="184" t="s">
        <v>44</v>
      </c>
      <c r="C12" s="185"/>
      <c r="D12" s="185"/>
      <c r="E12" s="185"/>
      <c r="F12" s="185"/>
      <c r="G12" s="185"/>
      <c r="H12" s="185"/>
      <c r="I12" s="186"/>
      <c r="J12" s="302"/>
    </row>
    <row r="13" spans="2:10" ht="18.75" x14ac:dyDescent="0.25">
      <c r="B13" s="388" t="s">
        <v>31</v>
      </c>
      <c r="C13" s="398" t="s">
        <v>84</v>
      </c>
      <c r="D13" s="389" t="s">
        <v>32</v>
      </c>
      <c r="E13" s="488" t="s">
        <v>351</v>
      </c>
      <c r="F13" s="489"/>
      <c r="G13" s="389" t="s">
        <v>33</v>
      </c>
      <c r="H13" s="488" t="s">
        <v>352</v>
      </c>
      <c r="I13" s="472"/>
      <c r="J13" s="270"/>
    </row>
    <row r="14" spans="2:10" ht="18.75" x14ac:dyDescent="0.25">
      <c r="B14" s="187" t="s">
        <v>34</v>
      </c>
      <c r="C14" s="490" t="s">
        <v>353</v>
      </c>
      <c r="D14" s="452"/>
      <c r="E14" s="452"/>
      <c r="F14" s="452"/>
      <c r="G14" s="452"/>
      <c r="H14" s="452"/>
      <c r="I14" s="453"/>
      <c r="J14" s="270"/>
    </row>
    <row r="15" spans="2:10" ht="19.5" thickBot="1" x14ac:dyDescent="0.3">
      <c r="B15" s="390" t="s">
        <v>35</v>
      </c>
      <c r="C15" s="491"/>
      <c r="D15" s="479"/>
      <c r="E15" s="479"/>
      <c r="F15" s="479"/>
      <c r="G15" s="479"/>
      <c r="H15" s="479"/>
      <c r="I15" s="480"/>
      <c r="J15" s="270"/>
    </row>
    <row r="16" spans="2:10" ht="19.5" thickBot="1" x14ac:dyDescent="0.3">
      <c r="B16" s="292"/>
      <c r="C16" s="290"/>
      <c r="D16" s="290"/>
      <c r="E16" s="290"/>
      <c r="F16" s="290"/>
      <c r="G16" s="290"/>
      <c r="H16" s="290"/>
      <c r="I16" s="290"/>
      <c r="J16" s="288"/>
    </row>
    <row r="17" spans="2:12" ht="24" customHeight="1" thickBot="1" x14ac:dyDescent="0.3">
      <c r="B17" s="262" t="s">
        <v>89</v>
      </c>
      <c r="C17" s="263"/>
      <c r="D17" s="263"/>
      <c r="E17" s="264"/>
      <c r="F17" s="184" t="s">
        <v>36</v>
      </c>
      <c r="G17" s="185"/>
      <c r="H17" s="185"/>
      <c r="I17" s="186"/>
      <c r="J17" s="302"/>
    </row>
    <row r="18" spans="2:12" ht="18.75" x14ac:dyDescent="0.25">
      <c r="B18" s="188" t="s">
        <v>38</v>
      </c>
      <c r="C18" s="492" t="s">
        <v>354</v>
      </c>
      <c r="D18" s="493"/>
      <c r="E18" s="494"/>
      <c r="F18" s="260" t="s">
        <v>38</v>
      </c>
      <c r="G18" s="492"/>
      <c r="H18" s="493"/>
      <c r="I18" s="494"/>
      <c r="J18" s="288"/>
    </row>
    <row r="19" spans="2:12" ht="18.75" x14ac:dyDescent="0.25">
      <c r="B19" s="189" t="s">
        <v>41</v>
      </c>
      <c r="C19" s="481"/>
      <c r="D19" s="547"/>
      <c r="E19" s="483"/>
      <c r="F19" s="260" t="s">
        <v>41</v>
      </c>
      <c r="G19" s="481"/>
      <c r="H19" s="482"/>
      <c r="I19" s="483"/>
      <c r="J19" s="288"/>
    </row>
    <row r="20" spans="2:12" ht="18.75" x14ac:dyDescent="0.25">
      <c r="B20" s="189" t="s">
        <v>39</v>
      </c>
      <c r="C20" s="484">
        <v>766902376</v>
      </c>
      <c r="D20" s="547"/>
      <c r="E20" s="483"/>
      <c r="F20" s="260" t="s">
        <v>39</v>
      </c>
      <c r="G20" s="481"/>
      <c r="H20" s="482"/>
      <c r="I20" s="483"/>
      <c r="J20" s="288"/>
    </row>
    <row r="21" spans="2:12" ht="19.5" thickBot="1" x14ac:dyDescent="0.3">
      <c r="B21" s="305" t="s">
        <v>40</v>
      </c>
      <c r="C21" s="525" t="s">
        <v>355</v>
      </c>
      <c r="D21" s="526"/>
      <c r="E21" s="527"/>
      <c r="F21" s="261" t="s">
        <v>40</v>
      </c>
      <c r="G21" s="509"/>
      <c r="H21" s="486"/>
      <c r="I21" s="487"/>
      <c r="J21" s="288"/>
    </row>
    <row r="22" spans="2:12" x14ac:dyDescent="0.25">
      <c r="B22" s="293"/>
      <c r="C22" s="293"/>
      <c r="D22" s="293"/>
      <c r="E22" s="293"/>
      <c r="F22" s="293"/>
      <c r="G22" s="293"/>
      <c r="H22" s="293"/>
      <c r="I22" s="293"/>
      <c r="J22" s="293"/>
      <c r="K22" s="293"/>
      <c r="L22" s="293"/>
    </row>
    <row r="23" spans="2:12" ht="26.25" x14ac:dyDescent="0.25">
      <c r="B23" s="287" t="s">
        <v>62</v>
      </c>
      <c r="C23" s="293"/>
      <c r="D23" s="293"/>
      <c r="E23" s="293"/>
      <c r="F23" s="293"/>
      <c r="G23" s="293"/>
      <c r="I23" s="293"/>
      <c r="J23" s="293"/>
      <c r="K23" s="293"/>
      <c r="L23" s="293"/>
    </row>
    <row r="24" spans="2:12" ht="15.75" thickBot="1" x14ac:dyDescent="0.3"/>
    <row r="25" spans="2:12" ht="18.75" x14ac:dyDescent="0.25">
      <c r="B25" s="209" t="s">
        <v>48</v>
      </c>
      <c r="C25" s="210"/>
      <c r="D25" s="211"/>
      <c r="E25" s="238" t="s">
        <v>47</v>
      </c>
      <c r="F25" s="210"/>
      <c r="G25" s="211"/>
      <c r="I25" s="294"/>
    </row>
    <row r="26" spans="2:12" ht="18.75" x14ac:dyDescent="0.25">
      <c r="B26" s="451"/>
      <c r="C26" s="452"/>
      <c r="D26" s="453"/>
      <c r="E26" s="451"/>
      <c r="F26" s="452"/>
      <c r="G26" s="453"/>
      <c r="I26" s="294"/>
    </row>
    <row r="27" spans="2:12" ht="18.75" x14ac:dyDescent="0.25">
      <c r="B27" s="451"/>
      <c r="C27" s="452"/>
      <c r="D27" s="453"/>
      <c r="E27" s="451"/>
      <c r="F27" s="452"/>
      <c r="G27" s="453"/>
      <c r="I27" s="295"/>
    </row>
    <row r="28" spans="2:12" ht="18.75" x14ac:dyDescent="0.25">
      <c r="B28" s="451"/>
      <c r="C28" s="452"/>
      <c r="D28" s="453"/>
      <c r="E28" s="451"/>
      <c r="F28" s="452"/>
      <c r="G28" s="453"/>
      <c r="I28" s="294"/>
    </row>
    <row r="29" spans="2:12" ht="18.75" x14ac:dyDescent="0.25">
      <c r="B29" s="451"/>
      <c r="C29" s="452"/>
      <c r="D29" s="453"/>
      <c r="E29" s="451"/>
      <c r="F29" s="452"/>
      <c r="G29" s="453"/>
      <c r="I29" s="294"/>
    </row>
    <row r="30" spans="2:12" ht="18.75" x14ac:dyDescent="0.25">
      <c r="B30" s="451"/>
      <c r="C30" s="452"/>
      <c r="D30" s="453"/>
      <c r="E30" s="451"/>
      <c r="F30" s="452"/>
      <c r="G30" s="453"/>
      <c r="I30" s="294"/>
    </row>
    <row r="31" spans="2:12" ht="19.5" thickBot="1" x14ac:dyDescent="0.3">
      <c r="B31" s="478"/>
      <c r="C31" s="479"/>
      <c r="D31" s="480"/>
      <c r="E31" s="478"/>
      <c r="F31" s="479"/>
      <c r="G31" s="480"/>
      <c r="I31" s="294"/>
    </row>
    <row r="32" spans="2:12" ht="19.5" thickBot="1" x14ac:dyDescent="0.3">
      <c r="B32" s="294"/>
      <c r="C32" s="294"/>
      <c r="D32" s="294"/>
      <c r="E32" s="294"/>
      <c r="F32" s="294"/>
      <c r="G32" s="294"/>
      <c r="I32" s="294"/>
    </row>
    <row r="33" spans="2:12" ht="19.5" thickBot="1" x14ac:dyDescent="0.3">
      <c r="B33" s="184" t="s">
        <v>49</v>
      </c>
      <c r="C33" s="212"/>
      <c r="D33" s="212"/>
      <c r="E33" s="212"/>
      <c r="F33" s="212"/>
      <c r="G33" s="213"/>
      <c r="I33" s="294"/>
    </row>
    <row r="34" spans="2:12" ht="18.75" x14ac:dyDescent="0.25">
      <c r="B34" s="265"/>
      <c r="C34" s="393"/>
      <c r="D34" s="393"/>
      <c r="E34" s="393"/>
      <c r="F34" s="393"/>
      <c r="G34" s="394"/>
      <c r="I34" s="294"/>
    </row>
    <row r="35" spans="2:12" ht="18.75" x14ac:dyDescent="0.25">
      <c r="B35" s="239"/>
      <c r="C35" s="395"/>
      <c r="D35" s="395"/>
      <c r="E35" s="395"/>
      <c r="F35" s="395"/>
      <c r="G35" s="396"/>
      <c r="I35" s="294"/>
    </row>
    <row r="36" spans="2:12" ht="18.75" x14ac:dyDescent="0.25">
      <c r="B36" s="239"/>
      <c r="C36" s="395"/>
      <c r="D36" s="395"/>
      <c r="E36" s="395"/>
      <c r="F36" s="395"/>
      <c r="G36" s="396"/>
      <c r="I36" s="294"/>
    </row>
    <row r="37" spans="2:12" ht="18.75" x14ac:dyDescent="0.25">
      <c r="B37" s="239"/>
      <c r="C37" s="395"/>
      <c r="D37" s="395"/>
      <c r="E37" s="395"/>
      <c r="F37" s="395"/>
      <c r="G37" s="396"/>
      <c r="I37" s="294"/>
    </row>
    <row r="38" spans="2:12" ht="19.5" thickBot="1" x14ac:dyDescent="0.3">
      <c r="B38" s="397"/>
      <c r="C38" s="391"/>
      <c r="D38" s="391"/>
      <c r="E38" s="391"/>
      <c r="F38" s="391"/>
      <c r="G38" s="392"/>
      <c r="I38" s="294"/>
    </row>
    <row r="39" spans="2:12" ht="18.75" x14ac:dyDescent="0.25">
      <c r="B39" s="294"/>
      <c r="C39" s="294"/>
      <c r="D39" s="294"/>
      <c r="E39" s="294"/>
      <c r="F39" s="294"/>
      <c r="G39" s="294"/>
      <c r="I39" s="294"/>
    </row>
    <row r="40" spans="2:12" ht="21" customHeight="1" x14ac:dyDescent="0.25">
      <c r="B40" s="287" t="s">
        <v>61</v>
      </c>
      <c r="C40" s="293"/>
      <c r="D40" s="293"/>
      <c r="E40" s="293"/>
      <c r="F40" s="293"/>
      <c r="G40" s="293"/>
      <c r="H40" s="293"/>
      <c r="I40" s="293"/>
      <c r="J40" s="293"/>
      <c r="K40" s="293"/>
      <c r="L40" s="293"/>
    </row>
    <row r="41" spans="2:12" ht="21" customHeight="1" x14ac:dyDescent="0.25">
      <c r="B41" s="297"/>
      <c r="C41" s="293"/>
      <c r="D41" s="293"/>
      <c r="E41" s="293"/>
      <c r="F41" s="293"/>
      <c r="G41" s="293"/>
      <c r="H41" s="293"/>
      <c r="I41" s="293"/>
      <c r="J41" s="293"/>
      <c r="K41" s="293"/>
      <c r="L41" s="293"/>
    </row>
    <row r="42" spans="2:12" ht="23.25" x14ac:dyDescent="0.25">
      <c r="B42" s="298" t="s">
        <v>57</v>
      </c>
      <c r="C42" s="296"/>
      <c r="D42" s="296"/>
      <c r="E42" s="296"/>
      <c r="F42" s="296"/>
      <c r="G42" s="296"/>
      <c r="H42" s="296"/>
      <c r="I42" s="293"/>
      <c r="J42" s="293"/>
      <c r="K42" s="293"/>
      <c r="L42" s="293"/>
    </row>
    <row r="43" spans="2:12" ht="19.5" thickBot="1" x14ac:dyDescent="0.3">
      <c r="B43" s="290"/>
      <c r="C43" s="296"/>
      <c r="D43" s="296"/>
      <c r="E43" s="296"/>
      <c r="F43" s="296"/>
      <c r="G43" s="296"/>
      <c r="H43" s="296"/>
      <c r="I43" s="293"/>
      <c r="J43" s="293"/>
      <c r="K43" s="293"/>
      <c r="L43" s="293"/>
    </row>
    <row r="44" spans="2:12" ht="19.5" thickBot="1" x14ac:dyDescent="0.3">
      <c r="B44" s="473" t="s">
        <v>58</v>
      </c>
      <c r="C44" s="474"/>
      <c r="D44" s="474"/>
      <c r="E44" s="474"/>
      <c r="F44" s="474"/>
      <c r="G44" s="474"/>
      <c r="H44" s="474"/>
      <c r="I44" s="475"/>
      <c r="J44" s="293"/>
      <c r="K44" s="293"/>
      <c r="L44" s="293"/>
    </row>
    <row r="45" spans="2:12" ht="14.45" customHeight="1" x14ac:dyDescent="0.25">
      <c r="B45" s="266"/>
      <c r="C45" s="267"/>
      <c r="D45" s="267"/>
      <c r="E45" s="267"/>
      <c r="F45" s="267"/>
      <c r="G45" s="267"/>
      <c r="H45" s="267"/>
      <c r="I45" s="268"/>
      <c r="J45" s="293"/>
      <c r="K45" s="293"/>
      <c r="L45" s="293"/>
    </row>
    <row r="46" spans="2:12" ht="14.45" customHeight="1" x14ac:dyDescent="0.25">
      <c r="B46" s="269"/>
      <c r="C46" s="270"/>
      <c r="D46" s="270"/>
      <c r="E46" s="270"/>
      <c r="F46" s="270"/>
      <c r="G46" s="270"/>
      <c r="H46" s="270"/>
      <c r="I46" s="271"/>
      <c r="J46" s="293"/>
      <c r="K46" s="293"/>
      <c r="L46" s="293"/>
    </row>
    <row r="47" spans="2:12" ht="14.45" customHeight="1" x14ac:dyDescent="0.25">
      <c r="B47" s="269"/>
      <c r="C47" s="270"/>
      <c r="D47" s="270"/>
      <c r="E47" s="270"/>
      <c r="F47" s="270"/>
      <c r="G47" s="270"/>
      <c r="H47" s="270"/>
      <c r="I47" s="271"/>
      <c r="J47" s="293"/>
      <c r="K47" s="293"/>
      <c r="L47" s="293"/>
    </row>
    <row r="48" spans="2:12" ht="14.45" customHeight="1" x14ac:dyDescent="0.25">
      <c r="B48" s="269"/>
      <c r="C48" s="270"/>
      <c r="D48" s="270"/>
      <c r="E48" s="270"/>
      <c r="F48" s="270"/>
      <c r="G48" s="270"/>
      <c r="H48" s="270"/>
      <c r="I48" s="271"/>
      <c r="J48" s="293"/>
      <c r="K48" s="293"/>
      <c r="L48" s="293"/>
    </row>
    <row r="49" spans="2:12" ht="21" customHeight="1" thickBot="1" x14ac:dyDescent="0.3">
      <c r="B49" s="272"/>
      <c r="C49" s="273"/>
      <c r="D49" s="273"/>
      <c r="E49" s="273"/>
      <c r="F49" s="273"/>
      <c r="G49" s="273"/>
      <c r="H49" s="273"/>
      <c r="I49" s="274"/>
      <c r="J49" s="293"/>
      <c r="K49" s="293"/>
      <c r="L49" s="293"/>
    </row>
    <row r="50" spans="2:12" ht="21" x14ac:dyDescent="0.25">
      <c r="B50" s="297"/>
      <c r="C50" s="293"/>
      <c r="D50" s="293"/>
      <c r="E50" s="293"/>
      <c r="F50" s="293"/>
      <c r="G50" s="293"/>
      <c r="H50" s="293"/>
      <c r="I50" s="293"/>
      <c r="J50" s="293"/>
      <c r="K50" s="293"/>
      <c r="L50" s="293"/>
    </row>
    <row r="51" spans="2:12" ht="39.6" customHeight="1" x14ac:dyDescent="0.25">
      <c r="B51" s="298" t="s">
        <v>46</v>
      </c>
      <c r="C51" s="296"/>
      <c r="E51" s="294"/>
      <c r="F51" s="296"/>
      <c r="G51" s="296"/>
      <c r="H51" s="296"/>
      <c r="I51" s="296"/>
      <c r="J51" s="293"/>
      <c r="K51" s="293"/>
      <c r="L51" s="293"/>
    </row>
    <row r="52" spans="2:12" ht="19.5" thickBot="1" x14ac:dyDescent="0.3">
      <c r="B52" s="299"/>
      <c r="C52" s="296"/>
      <c r="D52" s="296"/>
      <c r="E52" s="296"/>
      <c r="F52" s="296"/>
      <c r="G52" s="296"/>
      <c r="H52" s="296"/>
      <c r="I52" s="296"/>
      <c r="J52" s="293"/>
      <c r="K52" s="293"/>
      <c r="L52" s="293"/>
    </row>
    <row r="53" spans="2:12" ht="37.5" x14ac:dyDescent="0.25">
      <c r="B53" s="296"/>
      <c r="C53" s="296"/>
      <c r="D53" s="245" t="s">
        <v>21</v>
      </c>
      <c r="E53" s="246" t="s">
        <v>22</v>
      </c>
      <c r="F53" s="247" t="s">
        <v>23</v>
      </c>
      <c r="G53" s="248" t="s">
        <v>24</v>
      </c>
      <c r="H53" s="300"/>
      <c r="I53" s="296"/>
      <c r="J53" s="293"/>
      <c r="K53" s="293"/>
      <c r="L53" s="293"/>
    </row>
    <row r="54" spans="2:12" ht="38.25" thickBot="1" x14ac:dyDescent="0.3">
      <c r="B54" s="296"/>
      <c r="C54" s="296"/>
      <c r="D54" s="249" t="s">
        <v>4</v>
      </c>
      <c r="E54" s="250" t="s">
        <v>3</v>
      </c>
      <c r="F54" s="251" t="s">
        <v>5</v>
      </c>
      <c r="G54" s="252" t="s">
        <v>6</v>
      </c>
      <c r="H54" s="300"/>
      <c r="I54" s="296"/>
      <c r="J54" s="293"/>
      <c r="K54" s="293"/>
      <c r="L54" s="293"/>
    </row>
    <row r="55" spans="2:12" ht="19.5" thickBot="1" x14ac:dyDescent="0.3">
      <c r="B55" s="296"/>
      <c r="C55" s="296"/>
      <c r="D55" s="296"/>
      <c r="E55" s="296"/>
      <c r="F55" s="296"/>
      <c r="G55" s="296"/>
      <c r="H55" s="296"/>
      <c r="I55" s="296"/>
      <c r="J55" s="293"/>
      <c r="K55" s="293"/>
      <c r="L55" s="293"/>
    </row>
    <row r="56" spans="2:12" ht="34.9" customHeight="1" x14ac:dyDescent="0.25">
      <c r="B56" s="194" t="s">
        <v>7</v>
      </c>
      <c r="C56" s="234" t="s">
        <v>56</v>
      </c>
      <c r="D56" s="219" t="s">
        <v>8</v>
      </c>
      <c r="E56" s="221" t="s">
        <v>2</v>
      </c>
      <c r="F56" s="223" t="s">
        <v>9</v>
      </c>
      <c r="G56" s="216" t="s">
        <v>10</v>
      </c>
      <c r="H56" s="216" t="s">
        <v>51</v>
      </c>
      <c r="I56" s="229" t="s">
        <v>11</v>
      </c>
      <c r="J56" s="293"/>
      <c r="K56" s="293"/>
      <c r="L56" s="293"/>
    </row>
    <row r="57" spans="2:12" ht="40.9" customHeight="1" x14ac:dyDescent="0.25">
      <c r="B57" s="181"/>
      <c r="C57" s="235">
        <f>SUM(C58:C59)</f>
        <v>7</v>
      </c>
      <c r="D57" s="220" t="s">
        <v>12</v>
      </c>
      <c r="E57" s="222" t="s">
        <v>13</v>
      </c>
      <c r="F57" s="224" t="s">
        <v>14</v>
      </c>
      <c r="G57" s="217" t="s">
        <v>15</v>
      </c>
      <c r="H57" s="217" t="s">
        <v>53</v>
      </c>
      <c r="I57" s="230"/>
      <c r="J57" s="293"/>
      <c r="K57" s="293"/>
      <c r="L57" s="293"/>
    </row>
    <row r="58" spans="2:12" ht="37.5" x14ac:dyDescent="0.25">
      <c r="B58" s="199" t="s">
        <v>142</v>
      </c>
      <c r="C58" s="200">
        <v>4</v>
      </c>
      <c r="D58" s="253">
        <v>3</v>
      </c>
      <c r="E58" s="253"/>
      <c r="F58" s="253"/>
      <c r="G58" s="253"/>
      <c r="H58" s="253"/>
      <c r="I58" s="231">
        <f>IF(COUNTBLANK(D58:H58)=4,SUM(D58:G58)*C58,"veuillez entrer une valeur")</f>
        <v>12</v>
      </c>
      <c r="J58" s="293"/>
      <c r="L58" s="293"/>
    </row>
    <row r="59" spans="2:12" ht="39" customHeight="1" thickBot="1" x14ac:dyDescent="0.3">
      <c r="B59" s="201" t="s">
        <v>16</v>
      </c>
      <c r="C59" s="202">
        <v>3</v>
      </c>
      <c r="D59" s="254"/>
      <c r="E59" s="254">
        <v>2</v>
      </c>
      <c r="F59" s="254"/>
      <c r="G59" s="254"/>
      <c r="H59" s="254"/>
      <c r="I59" s="232">
        <f>IF(COUNTBLANK(D59:H59)=4,SUM(D59:G59)*C59,"veuillez entrer une valeur")</f>
        <v>6</v>
      </c>
      <c r="J59" s="293"/>
      <c r="K59" s="293"/>
      <c r="L59" s="293"/>
    </row>
    <row r="60" spans="2:12" ht="19.5" thickBot="1" x14ac:dyDescent="0.3">
      <c r="B60" s="206" t="s">
        <v>50</v>
      </c>
      <c r="C60" s="180">
        <f>3*C57-IF(H58="x",3*C58,0)-IF(H59="x",3*C59,0)</f>
        <v>21</v>
      </c>
      <c r="D60" s="203"/>
      <c r="E60" s="203"/>
      <c r="F60" s="204"/>
      <c r="G60" s="205" t="s">
        <v>25</v>
      </c>
      <c r="H60" s="205"/>
      <c r="I60" s="228">
        <f>SUM(I58:I59)</f>
        <v>18</v>
      </c>
      <c r="J60" s="293"/>
      <c r="K60" s="293"/>
      <c r="L60" s="293"/>
    </row>
    <row r="61" spans="2:12" ht="15.75" thickBot="1" x14ac:dyDescent="0.3">
      <c r="B61" s="293"/>
      <c r="C61" s="293"/>
      <c r="D61" s="293"/>
      <c r="E61" s="293"/>
      <c r="F61" s="293"/>
      <c r="G61" s="293"/>
      <c r="H61" s="293"/>
      <c r="I61" s="293"/>
      <c r="J61" s="293"/>
      <c r="K61" s="293"/>
      <c r="L61" s="293"/>
    </row>
    <row r="62" spans="2:12" ht="37.5" x14ac:dyDescent="0.25">
      <c r="B62" s="194" t="s">
        <v>17</v>
      </c>
      <c r="C62" s="236" t="s">
        <v>56</v>
      </c>
      <c r="D62" s="190" t="s">
        <v>8</v>
      </c>
      <c r="E62" s="191" t="s">
        <v>2</v>
      </c>
      <c r="F62" s="192" t="s">
        <v>9</v>
      </c>
      <c r="G62" s="214" t="s">
        <v>10</v>
      </c>
      <c r="H62" s="216" t="s">
        <v>51</v>
      </c>
      <c r="I62" s="229" t="s">
        <v>11</v>
      </c>
      <c r="J62" s="293"/>
      <c r="K62" s="293"/>
      <c r="L62" s="293"/>
    </row>
    <row r="63" spans="2:12" ht="37.5" x14ac:dyDescent="0.25">
      <c r="B63" s="181"/>
      <c r="C63" s="237">
        <f>SUM(C64:C66)</f>
        <v>6</v>
      </c>
      <c r="D63" s="195" t="s">
        <v>12</v>
      </c>
      <c r="E63" s="196" t="s">
        <v>13</v>
      </c>
      <c r="F63" s="197" t="s">
        <v>14</v>
      </c>
      <c r="G63" s="215" t="s">
        <v>15</v>
      </c>
      <c r="H63" s="218" t="s">
        <v>54</v>
      </c>
      <c r="I63" s="233"/>
      <c r="J63" s="293"/>
      <c r="K63" s="293"/>
      <c r="L63" s="293"/>
    </row>
    <row r="64" spans="2:12" ht="18.75" x14ac:dyDescent="0.25">
      <c r="B64" s="199" t="s">
        <v>18</v>
      </c>
      <c r="C64" s="200">
        <v>3</v>
      </c>
      <c r="D64" s="255">
        <v>3</v>
      </c>
      <c r="E64" s="255"/>
      <c r="F64" s="255"/>
      <c r="G64" s="255"/>
      <c r="H64" s="256"/>
      <c r="I64" s="231">
        <f>IF(COUNTBLANK(D64:H64)=4,SUM(D64:G64)*C64,"veuillez entrer une valeur")</f>
        <v>9</v>
      </c>
      <c r="J64" s="293"/>
      <c r="K64" s="293"/>
      <c r="L64" s="293"/>
    </row>
    <row r="65" spans="2:12" ht="18.75" x14ac:dyDescent="0.25">
      <c r="B65" s="199" t="s">
        <v>42</v>
      </c>
      <c r="C65" s="200">
        <v>2</v>
      </c>
      <c r="D65" s="255"/>
      <c r="E65" s="255">
        <v>2</v>
      </c>
      <c r="F65" s="255"/>
      <c r="G65" s="255"/>
      <c r="H65" s="253"/>
      <c r="I65" s="231">
        <f>IF(COUNTBLANK(D65:H65)=4,SUM(D65:G65)*C65,"veuillez entrer une valeur")</f>
        <v>4</v>
      </c>
      <c r="J65" s="293"/>
      <c r="K65" s="293"/>
      <c r="L65" s="293"/>
    </row>
    <row r="66" spans="2:12" ht="38.25" thickBot="1" x14ac:dyDescent="0.3">
      <c r="B66" s="199" t="s">
        <v>19</v>
      </c>
      <c r="C66" s="200">
        <v>1</v>
      </c>
      <c r="D66" s="257"/>
      <c r="E66" s="257">
        <v>2</v>
      </c>
      <c r="F66" s="257"/>
      <c r="G66" s="257"/>
      <c r="H66" s="258"/>
      <c r="I66" s="232">
        <f>IF(COUNTBLANK(D66:H66)=4,SUM(D66:G66)*C66,"veuillez entrer une valeur")</f>
        <v>2</v>
      </c>
      <c r="J66" s="293"/>
      <c r="K66" s="293"/>
      <c r="L66" s="293"/>
    </row>
    <row r="67" spans="2:12" ht="19.5" thickBot="1" x14ac:dyDescent="0.3">
      <c r="B67" s="206" t="s">
        <v>50</v>
      </c>
      <c r="C67" s="180">
        <f>3*C63-IF(H64="x",3*C64,0)-IF(H65="x",3*C65,0)-IF(H66="x",3*C66,0)</f>
        <v>18</v>
      </c>
      <c r="D67" s="203"/>
      <c r="E67" s="203"/>
      <c r="F67" s="207"/>
      <c r="G67" s="208" t="s">
        <v>25</v>
      </c>
      <c r="H67" s="205"/>
      <c r="I67" s="228">
        <f>SUM(I64:I66)</f>
        <v>15</v>
      </c>
      <c r="J67" s="293"/>
      <c r="K67" s="293"/>
      <c r="L67" s="293"/>
    </row>
    <row r="68" spans="2:12" ht="18.600000000000001" customHeight="1" thickBot="1" x14ac:dyDescent="0.3">
      <c r="B68" s="296"/>
      <c r="C68" s="296"/>
      <c r="D68" s="296"/>
      <c r="E68" s="296"/>
      <c r="F68" s="296"/>
      <c r="G68" s="296"/>
      <c r="H68" s="296"/>
      <c r="I68" s="296"/>
      <c r="J68" s="293"/>
      <c r="K68" s="293"/>
      <c r="L68" s="293"/>
    </row>
    <row r="69" spans="2:12" ht="29.45" customHeight="1" x14ac:dyDescent="0.25">
      <c r="B69" s="194" t="s">
        <v>20</v>
      </c>
      <c r="C69" s="236" t="s">
        <v>56</v>
      </c>
      <c r="D69" s="190" t="s">
        <v>8</v>
      </c>
      <c r="E69" s="191" t="s">
        <v>2</v>
      </c>
      <c r="F69" s="192" t="s">
        <v>9</v>
      </c>
      <c r="G69" s="193" t="s">
        <v>10</v>
      </c>
      <c r="H69" s="216" t="s">
        <v>51</v>
      </c>
      <c r="I69" s="229" t="s">
        <v>11</v>
      </c>
      <c r="J69" s="293"/>
      <c r="K69" s="293"/>
      <c r="L69" s="293"/>
    </row>
    <row r="70" spans="2:12" ht="37.5" x14ac:dyDescent="0.25">
      <c r="B70" s="181"/>
      <c r="C70" s="237">
        <f>SUM(C71:C73)</f>
        <v>4</v>
      </c>
      <c r="D70" s="195" t="s">
        <v>12</v>
      </c>
      <c r="E70" s="196" t="s">
        <v>13</v>
      </c>
      <c r="F70" s="197" t="s">
        <v>14</v>
      </c>
      <c r="G70" s="198" t="s">
        <v>15</v>
      </c>
      <c r="H70" s="218" t="s">
        <v>55</v>
      </c>
      <c r="I70" s="233"/>
      <c r="J70" s="293"/>
      <c r="K70" s="293"/>
      <c r="L70" s="293"/>
    </row>
    <row r="71" spans="2:12" ht="56.25" x14ac:dyDescent="0.25">
      <c r="B71" s="199" t="s">
        <v>143</v>
      </c>
      <c r="C71" s="200">
        <v>2</v>
      </c>
      <c r="D71" s="255"/>
      <c r="E71" s="255">
        <v>2</v>
      </c>
      <c r="F71" s="255"/>
      <c r="G71" s="255"/>
      <c r="H71" s="256"/>
      <c r="I71" s="231">
        <f>IF(COUNTBLANK(D71:H71)=4,SUM(D71:G71)*C71,"veuillez entrer une valeur")</f>
        <v>4</v>
      </c>
      <c r="J71" s="293"/>
      <c r="K71" s="293"/>
      <c r="L71" s="293"/>
    </row>
    <row r="72" spans="2:12" ht="75" x14ac:dyDescent="0.25">
      <c r="B72" s="199" t="s">
        <v>144</v>
      </c>
      <c r="C72" s="200">
        <v>1</v>
      </c>
      <c r="D72" s="255">
        <v>3</v>
      </c>
      <c r="E72" s="255"/>
      <c r="F72" s="255"/>
      <c r="G72" s="255"/>
      <c r="H72" s="253"/>
      <c r="I72" s="231">
        <f>IF(COUNTBLANK(D72:H72)=4,SUM(D72:G72)*C72,"veuillez entrer une valeur")</f>
        <v>3</v>
      </c>
      <c r="J72" s="293"/>
      <c r="K72" s="293"/>
      <c r="L72" s="293"/>
    </row>
    <row r="73" spans="2:12" ht="94.5" thickBot="1" x14ac:dyDescent="0.3">
      <c r="B73" s="199" t="s">
        <v>145</v>
      </c>
      <c r="C73" s="200">
        <v>1</v>
      </c>
      <c r="D73" s="257"/>
      <c r="E73" s="257">
        <v>2</v>
      </c>
      <c r="F73" s="257"/>
      <c r="G73" s="257"/>
      <c r="H73" s="258"/>
      <c r="I73" s="232">
        <f>IF(COUNTBLANK(D73:H73)=4,SUM(D73:G73)*C73,"veuillez entrer une valeur")</f>
        <v>2</v>
      </c>
      <c r="J73" s="293"/>
      <c r="K73" s="293"/>
      <c r="L73" s="293"/>
    </row>
    <row r="74" spans="2:12" ht="19.5" thickBot="1" x14ac:dyDescent="0.3">
      <c r="B74" s="206" t="s">
        <v>50</v>
      </c>
      <c r="C74" s="180">
        <f>3*C70-IF(H71="x",3*C71,0)-IF(H72="x",3*C72,0)-IF(H73="x",3*C73,0)</f>
        <v>12</v>
      </c>
      <c r="D74" s="203"/>
      <c r="E74" s="203"/>
      <c r="F74" s="207"/>
      <c r="G74" s="208" t="s">
        <v>25</v>
      </c>
      <c r="H74" s="205"/>
      <c r="I74" s="228">
        <f>SUM(I71:I73)</f>
        <v>9</v>
      </c>
      <c r="J74" s="293"/>
      <c r="K74" s="293"/>
      <c r="L74" s="293"/>
    </row>
    <row r="75" spans="2:12" ht="19.5" thickBot="1" x14ac:dyDescent="0.3">
      <c r="B75" s="296"/>
      <c r="C75" s="296"/>
      <c r="D75" s="296"/>
      <c r="E75" s="296"/>
      <c r="F75" s="296"/>
      <c r="G75" s="296"/>
      <c r="H75" s="296"/>
      <c r="I75" s="296"/>
      <c r="J75" s="293"/>
      <c r="K75" s="293"/>
      <c r="L75" s="293"/>
    </row>
    <row r="76" spans="2:12" ht="39" customHeight="1" x14ac:dyDescent="0.25">
      <c r="B76" s="225" t="s">
        <v>52</v>
      </c>
      <c r="C76" s="243">
        <f>SUM(C60+C67+C74)</f>
        <v>51</v>
      </c>
      <c r="D76" s="226">
        <f>SUM(I74+I67+I60)</f>
        <v>42</v>
      </c>
      <c r="E76" s="296"/>
      <c r="F76" s="296"/>
      <c r="G76" s="296"/>
      <c r="H76" s="296"/>
      <c r="I76" s="296"/>
      <c r="J76" s="293"/>
      <c r="K76" s="293"/>
      <c r="L76" s="293"/>
    </row>
    <row r="77" spans="2:12" ht="19.5" thickBot="1" x14ac:dyDescent="0.3">
      <c r="B77" s="476" t="s">
        <v>60</v>
      </c>
      <c r="C77" s="477"/>
      <c r="D77" s="227">
        <f>(D76/C76)*20</f>
        <v>16.470588235294116</v>
      </c>
      <c r="E77" s="296"/>
      <c r="F77" s="296"/>
      <c r="G77" s="296"/>
      <c r="H77" s="296"/>
      <c r="I77" s="296"/>
      <c r="J77" s="293"/>
      <c r="K77" s="293"/>
      <c r="L77" s="293"/>
    </row>
    <row r="78" spans="2:12" ht="18.75" x14ac:dyDescent="0.25">
      <c r="B78" s="294"/>
      <c r="C78" s="300"/>
      <c r="D78" s="296"/>
      <c r="E78" s="296"/>
      <c r="F78" s="296"/>
      <c r="G78" s="296"/>
      <c r="H78" s="296"/>
      <c r="I78" s="296"/>
      <c r="J78" s="293"/>
      <c r="K78" s="293"/>
      <c r="L78" s="293"/>
    </row>
    <row r="80" spans="2:12" ht="26.25" x14ac:dyDescent="0.25">
      <c r="B80" s="287" t="s">
        <v>63</v>
      </c>
      <c r="C80" s="293"/>
      <c r="D80" s="293"/>
      <c r="E80" s="293"/>
      <c r="F80" s="293"/>
      <c r="G80" s="293"/>
      <c r="H80" s="293"/>
      <c r="I80" s="293"/>
      <c r="J80" s="293"/>
      <c r="K80" s="293"/>
      <c r="L80" s="293"/>
    </row>
    <row r="81" spans="2:17" ht="15.75" thickBot="1" x14ac:dyDescent="0.3">
      <c r="B81" s="293"/>
      <c r="C81" s="293"/>
      <c r="D81" s="293"/>
      <c r="E81" s="293"/>
      <c r="F81" s="293"/>
      <c r="G81" s="293"/>
      <c r="H81" s="293"/>
      <c r="I81" s="293"/>
      <c r="J81" s="293"/>
      <c r="K81" s="293"/>
      <c r="L81" s="293"/>
    </row>
    <row r="82" spans="2:17" ht="43.15" customHeight="1" thickBot="1" x14ac:dyDescent="0.3">
      <c r="B82" s="301"/>
      <c r="C82" s="464" t="s">
        <v>65</v>
      </c>
      <c r="D82" s="465"/>
      <c r="E82" s="466"/>
      <c r="F82" s="464" t="s">
        <v>67</v>
      </c>
      <c r="G82" s="465"/>
      <c r="H82" s="466"/>
      <c r="I82" s="464" t="s">
        <v>68</v>
      </c>
      <c r="J82" s="465"/>
      <c r="K82" s="466"/>
      <c r="L82" s="464" t="s">
        <v>69</v>
      </c>
      <c r="M82" s="465"/>
      <c r="N82" s="466"/>
      <c r="O82" s="464" t="s">
        <v>70</v>
      </c>
      <c r="P82" s="465"/>
      <c r="Q82" s="466"/>
    </row>
    <row r="83" spans="2:17" ht="43.15" customHeight="1" x14ac:dyDescent="0.25">
      <c r="B83" s="240" t="s">
        <v>64</v>
      </c>
      <c r="C83" s="454">
        <v>44407</v>
      </c>
      <c r="D83" s="452"/>
      <c r="E83" s="453"/>
      <c r="F83" s="470">
        <f>DATE(YEAR(C84)+1,MONTH(C84),DAY(C84))</f>
        <v>44772</v>
      </c>
      <c r="G83" s="471"/>
      <c r="H83" s="472"/>
      <c r="I83" s="470">
        <f>DATE(YEAR(C84)+2,MONTH(C84),DAY(C84))</f>
        <v>45137</v>
      </c>
      <c r="J83" s="471"/>
      <c r="K83" s="472"/>
      <c r="L83" s="470">
        <f>DATE(YEAR(C84)+3,MONTH(C84),DAY(C84))</f>
        <v>45503</v>
      </c>
      <c r="M83" s="471"/>
      <c r="N83" s="472"/>
      <c r="O83" s="470">
        <f>DATE(YEAR(C84)+4,MONTH(C84),DAY(C84))</f>
        <v>45868</v>
      </c>
      <c r="P83" s="471"/>
      <c r="Q83" s="472"/>
    </row>
    <row r="84" spans="2:17" ht="18.75" x14ac:dyDescent="0.25">
      <c r="B84" s="242" t="s">
        <v>26</v>
      </c>
      <c r="C84" s="454">
        <v>44407</v>
      </c>
      <c r="D84" s="452"/>
      <c r="E84" s="453"/>
      <c r="F84" s="454">
        <v>44767</v>
      </c>
      <c r="G84" s="452"/>
      <c r="H84" s="453"/>
      <c r="I84" s="451"/>
      <c r="J84" s="452"/>
      <c r="K84" s="453"/>
      <c r="L84" s="451"/>
      <c r="M84" s="452"/>
      <c r="N84" s="453"/>
      <c r="O84" s="451"/>
      <c r="P84" s="452"/>
      <c r="Q84" s="453"/>
    </row>
    <row r="85" spans="2:17" ht="18.75" x14ac:dyDescent="0.25">
      <c r="B85" s="241" t="s">
        <v>27</v>
      </c>
      <c r="C85" s="458">
        <v>16.920000000000002</v>
      </c>
      <c r="D85" s="459"/>
      <c r="E85" s="460"/>
      <c r="F85" s="461">
        <f>D77</f>
        <v>16.470588235294116</v>
      </c>
      <c r="G85" s="462"/>
      <c r="H85" s="463"/>
      <c r="I85" s="451"/>
      <c r="J85" s="452"/>
      <c r="K85" s="453"/>
      <c r="L85" s="451"/>
      <c r="M85" s="452"/>
      <c r="N85" s="453"/>
      <c r="O85" s="451"/>
      <c r="P85" s="452"/>
      <c r="Q85" s="453"/>
    </row>
    <row r="86" spans="2:17" ht="78" customHeight="1" x14ac:dyDescent="0.25">
      <c r="B86" s="242" t="s">
        <v>43</v>
      </c>
      <c r="C86" s="451"/>
      <c r="D86" s="452"/>
      <c r="E86" s="453"/>
      <c r="F86" s="451"/>
      <c r="G86" s="452"/>
      <c r="H86" s="453"/>
      <c r="I86" s="451"/>
      <c r="J86" s="452"/>
      <c r="K86" s="453"/>
      <c r="L86" s="451"/>
      <c r="M86" s="452"/>
      <c r="N86" s="453"/>
      <c r="O86" s="451"/>
      <c r="P86" s="452"/>
      <c r="Q86" s="453"/>
    </row>
    <row r="87" spans="2:17" ht="21" customHeight="1" x14ac:dyDescent="0.25">
      <c r="B87" s="304"/>
      <c r="C87" s="293"/>
      <c r="D87" s="293"/>
      <c r="E87" s="293"/>
      <c r="F87" s="293"/>
      <c r="G87" s="293"/>
      <c r="H87" s="293"/>
      <c r="I87" s="293"/>
      <c r="J87" s="293"/>
      <c r="K87" s="293"/>
      <c r="L87" s="293"/>
    </row>
  </sheetData>
  <mergeCells count="57">
    <mergeCell ref="C86:E86"/>
    <mergeCell ref="F86:H86"/>
    <mergeCell ref="I86:K86"/>
    <mergeCell ref="L86:N86"/>
    <mergeCell ref="O86:Q86"/>
    <mergeCell ref="C84:E84"/>
    <mergeCell ref="F84:H84"/>
    <mergeCell ref="I84:K84"/>
    <mergeCell ref="L84:N84"/>
    <mergeCell ref="O84:Q84"/>
    <mergeCell ref="C85:E85"/>
    <mergeCell ref="F85:H85"/>
    <mergeCell ref="I85:K85"/>
    <mergeCell ref="L85:N85"/>
    <mergeCell ref="O85:Q85"/>
    <mergeCell ref="O82:Q82"/>
    <mergeCell ref="C83:E83"/>
    <mergeCell ref="F83:H83"/>
    <mergeCell ref="I83:K83"/>
    <mergeCell ref="L83:N83"/>
    <mergeCell ref="O83:Q83"/>
    <mergeCell ref="L82:N82"/>
    <mergeCell ref="B44:I44"/>
    <mergeCell ref="B77:C77"/>
    <mergeCell ref="C82:E82"/>
    <mergeCell ref="F82:H82"/>
    <mergeCell ref="I82:K82"/>
    <mergeCell ref="B29:D29"/>
    <mergeCell ref="E29:G29"/>
    <mergeCell ref="B30:D30"/>
    <mergeCell ref="E30:G30"/>
    <mergeCell ref="B31:D31"/>
    <mergeCell ref="E31:G31"/>
    <mergeCell ref="B26:D26"/>
    <mergeCell ref="E26:G26"/>
    <mergeCell ref="B27:D27"/>
    <mergeCell ref="E27:G27"/>
    <mergeCell ref="B28:D28"/>
    <mergeCell ref="E28:G28"/>
    <mergeCell ref="C19:E19"/>
    <mergeCell ref="G19:I19"/>
    <mergeCell ref="C20:E20"/>
    <mergeCell ref="G20:I20"/>
    <mergeCell ref="C21:E21"/>
    <mergeCell ref="G21:I21"/>
    <mergeCell ref="E13:F13"/>
    <mergeCell ref="H13:I13"/>
    <mergeCell ref="C14:I14"/>
    <mergeCell ref="C15:I15"/>
    <mergeCell ref="C18:E18"/>
    <mergeCell ref="G18:I18"/>
    <mergeCell ref="C4:I4"/>
    <mergeCell ref="C6:E6"/>
    <mergeCell ref="G6:I6"/>
    <mergeCell ref="B9:C9"/>
    <mergeCell ref="F9:I10"/>
    <mergeCell ref="B10:C10"/>
  </mergeCells>
  <conditionalFormatting sqref="I58:I59 I64:I66 I71:I73">
    <cfRule type="cellIs" dxfId="19" priority="7" operator="equal">
      <formula>"veuillez entrer une valeur"</formula>
    </cfRule>
  </conditionalFormatting>
  <conditionalFormatting sqref="C84:E84">
    <cfRule type="cellIs" dxfId="18" priority="4" operator="equal">
      <formula>"veuillez saisir ici une date"</formula>
    </cfRule>
  </conditionalFormatting>
  <conditionalFormatting sqref="G6:I6">
    <cfRule type="cellIs" dxfId="17" priority="2" operator="equal">
      <formula>"Veuillez saisir ici une date"</formula>
    </cfRule>
  </conditionalFormatting>
  <conditionalFormatting sqref="C83:E83">
    <cfRule type="cellIs" dxfId="16" priority="1" operator="equal">
      <formula>"veuillez saisir ici une date"</formula>
    </cfRule>
  </conditionalFormatting>
  <dataValidations count="1">
    <dataValidation type="list" allowBlank="1" showInputMessage="1" showErrorMessage="1" sqref="C7:E7">
      <formula1>"Fournisseur,Prestataire de Service"</formula1>
    </dataValidation>
  </dataValidations>
  <pageMargins left="0.7" right="0.7" top="0.75" bottom="0.75" header="0.3" footer="0.3"/>
  <pageSetup paperSize="9" scale="5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86"/>
  <sheetViews>
    <sheetView showGridLines="0" zoomScale="60" zoomScaleNormal="60" workbookViewId="0">
      <selection activeCell="H85" sqref="H85:J85"/>
    </sheetView>
  </sheetViews>
  <sheetFormatPr baseColWidth="10" defaultColWidth="11.42578125" defaultRowHeight="15" x14ac:dyDescent="0.25"/>
  <cols>
    <col min="1" max="1" width="21.7109375" style="179" customWidth="1"/>
    <col min="2" max="2" width="14.42578125" style="179" bestFit="1" customWidth="1"/>
    <col min="3" max="3" width="20.42578125" style="179" customWidth="1"/>
    <col min="4" max="4" width="21.42578125" style="179" customWidth="1"/>
    <col min="5" max="5" width="19.28515625" style="179" customWidth="1"/>
    <col min="6" max="6" width="21.7109375" style="179" customWidth="1"/>
    <col min="7" max="7" width="19.28515625" style="179" customWidth="1"/>
    <col min="8" max="8" width="23.140625" style="179" customWidth="1"/>
    <col min="9" max="16384" width="11.42578125" style="179"/>
  </cols>
  <sheetData>
    <row r="1" spans="1:17" ht="26.25" x14ac:dyDescent="0.25">
      <c r="A1" s="287" t="s">
        <v>37</v>
      </c>
      <c r="B1" s="288"/>
      <c r="C1" s="288"/>
      <c r="D1" s="288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</row>
    <row r="2" spans="1:17" ht="15.75" thickBot="1" x14ac:dyDescent="0.3">
      <c r="A2" s="289"/>
      <c r="B2" s="288"/>
      <c r="C2" s="288"/>
      <c r="D2" s="288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</row>
    <row r="3" spans="1:17" ht="38.25" thickBot="1" x14ac:dyDescent="0.3">
      <c r="A3" s="244" t="s">
        <v>1</v>
      </c>
      <c r="B3" s="495" t="s">
        <v>253</v>
      </c>
      <c r="C3" s="496"/>
      <c r="D3" s="496"/>
      <c r="E3" s="496"/>
      <c r="F3" s="496"/>
      <c r="G3" s="496"/>
      <c r="H3" s="497"/>
      <c r="I3" s="270"/>
      <c r="J3" s="286"/>
      <c r="K3" s="286"/>
      <c r="L3" s="286"/>
      <c r="M3" s="286"/>
      <c r="N3" s="286"/>
      <c r="O3" s="286"/>
      <c r="P3" s="286"/>
      <c r="Q3" s="286"/>
    </row>
    <row r="4" spans="1:17" ht="15.75" thickBot="1" x14ac:dyDescent="0.3">
      <c r="A4" s="286"/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</row>
    <row r="5" spans="1:17" ht="57" thickBot="1" x14ac:dyDescent="0.3">
      <c r="A5" s="244" t="s">
        <v>66</v>
      </c>
      <c r="B5" s="498">
        <v>43384</v>
      </c>
      <c r="C5" s="499"/>
      <c r="D5" s="500"/>
      <c r="E5" s="285" t="s">
        <v>71</v>
      </c>
      <c r="F5" s="498">
        <v>43384</v>
      </c>
      <c r="G5" s="499"/>
      <c r="H5" s="500"/>
      <c r="I5" s="286"/>
      <c r="J5" s="286"/>
      <c r="K5" s="286"/>
      <c r="L5" s="286"/>
      <c r="M5" s="286"/>
      <c r="N5" s="286"/>
      <c r="O5" s="286"/>
      <c r="P5" s="286"/>
      <c r="Q5" s="286"/>
    </row>
    <row r="6" spans="1:17" ht="19.5" thickBot="1" x14ac:dyDescent="0.3">
      <c r="A6" s="290"/>
      <c r="B6" s="290"/>
      <c r="C6" s="290"/>
      <c r="D6" s="290"/>
      <c r="E6" s="286"/>
      <c r="F6" s="286"/>
      <c r="G6" s="286"/>
      <c r="H6" s="286"/>
      <c r="I6" s="288"/>
      <c r="J6" s="286"/>
      <c r="K6" s="286"/>
      <c r="L6" s="286"/>
      <c r="M6" s="286"/>
      <c r="N6" s="286"/>
      <c r="O6" s="286"/>
      <c r="P6" s="286"/>
      <c r="Q6" s="286"/>
    </row>
    <row r="7" spans="1:17" ht="19.5" thickBot="1" x14ac:dyDescent="0.3">
      <c r="A7" s="184" t="s">
        <v>28</v>
      </c>
      <c r="B7" s="185"/>
      <c r="C7" s="186"/>
      <c r="D7" s="286"/>
      <c r="E7" s="184" t="s">
        <v>0</v>
      </c>
      <c r="F7" s="185"/>
      <c r="G7" s="185"/>
      <c r="H7" s="186"/>
      <c r="I7" s="302"/>
      <c r="J7" s="286"/>
      <c r="K7" s="286"/>
      <c r="L7" s="286"/>
      <c r="M7" s="286"/>
      <c r="N7" s="286"/>
      <c r="O7" s="286"/>
      <c r="P7" s="286"/>
      <c r="Q7" s="286"/>
    </row>
    <row r="8" spans="1:17" ht="18.75" x14ac:dyDescent="0.25">
      <c r="A8" s="501" t="s">
        <v>29</v>
      </c>
      <c r="B8" s="502"/>
      <c r="C8" s="182" t="s">
        <v>73</v>
      </c>
      <c r="D8" s="291"/>
      <c r="E8" s="528" t="s">
        <v>267</v>
      </c>
      <c r="F8" s="529"/>
      <c r="G8" s="529"/>
      <c r="H8" s="530"/>
      <c r="I8" s="303"/>
      <c r="J8" s="286"/>
      <c r="K8" s="286"/>
      <c r="L8" s="286"/>
      <c r="M8" s="286"/>
      <c r="N8" s="286"/>
      <c r="O8" s="286"/>
      <c r="P8" s="286"/>
      <c r="Q8" s="286"/>
    </row>
    <row r="9" spans="1:17" ht="19.5" thickBot="1" x14ac:dyDescent="0.3">
      <c r="A9" s="505" t="s">
        <v>30</v>
      </c>
      <c r="B9" s="506"/>
      <c r="C9" s="259" t="s">
        <v>73</v>
      </c>
      <c r="D9" s="291"/>
      <c r="E9" s="531"/>
      <c r="F9" s="532"/>
      <c r="G9" s="532"/>
      <c r="H9" s="533"/>
      <c r="I9" s="303"/>
      <c r="J9" s="286"/>
      <c r="K9" s="286"/>
      <c r="L9" s="286"/>
      <c r="M9" s="286"/>
      <c r="N9" s="286"/>
      <c r="O9" s="286"/>
      <c r="P9" s="286"/>
      <c r="Q9" s="286"/>
    </row>
    <row r="10" spans="1:17" ht="15.75" thickBot="1" x14ac:dyDescent="0.3">
      <c r="A10" s="288"/>
      <c r="B10" s="288"/>
      <c r="C10" s="288"/>
      <c r="D10" s="288"/>
      <c r="E10" s="288"/>
      <c r="F10" s="286"/>
      <c r="G10" s="286"/>
      <c r="H10" s="286"/>
      <c r="I10" s="288"/>
      <c r="J10" s="286"/>
      <c r="K10" s="286"/>
      <c r="L10" s="286"/>
      <c r="M10" s="286"/>
      <c r="N10" s="286"/>
      <c r="O10" s="286"/>
      <c r="P10" s="286"/>
      <c r="Q10" s="286"/>
    </row>
    <row r="11" spans="1:17" ht="19.5" thickBot="1" x14ac:dyDescent="0.3">
      <c r="A11" s="184" t="s">
        <v>44</v>
      </c>
      <c r="B11" s="185"/>
      <c r="C11" s="185"/>
      <c r="D11" s="185"/>
      <c r="E11" s="185"/>
      <c r="F11" s="185"/>
      <c r="G11" s="185"/>
      <c r="H11" s="186"/>
      <c r="I11" s="302"/>
      <c r="J11" s="286"/>
      <c r="K11" s="286"/>
      <c r="L11" s="286"/>
      <c r="M11" s="286"/>
      <c r="N11" s="286"/>
      <c r="O11" s="286"/>
      <c r="P11" s="286"/>
      <c r="Q11" s="286"/>
    </row>
    <row r="12" spans="1:17" ht="18.75" x14ac:dyDescent="0.25">
      <c r="A12" s="358" t="s">
        <v>31</v>
      </c>
      <c r="B12" s="183"/>
      <c r="C12" s="359" t="s">
        <v>32</v>
      </c>
      <c r="D12" s="488" t="s">
        <v>328</v>
      </c>
      <c r="E12" s="489"/>
      <c r="F12" s="359" t="s">
        <v>33</v>
      </c>
      <c r="G12" s="488" t="s">
        <v>327</v>
      </c>
      <c r="H12" s="472"/>
      <c r="I12" s="270"/>
      <c r="J12" s="286"/>
      <c r="K12" s="286"/>
      <c r="L12" s="286"/>
      <c r="M12" s="286"/>
      <c r="N12" s="286"/>
      <c r="O12" s="286"/>
      <c r="P12" s="286"/>
      <c r="Q12" s="286"/>
    </row>
    <row r="13" spans="1:17" ht="18.75" x14ac:dyDescent="0.25">
      <c r="A13" s="187" t="s">
        <v>34</v>
      </c>
      <c r="B13" s="490" t="s">
        <v>272</v>
      </c>
      <c r="C13" s="452"/>
      <c r="D13" s="452"/>
      <c r="E13" s="452"/>
      <c r="F13" s="452"/>
      <c r="G13" s="452"/>
      <c r="H13" s="453"/>
      <c r="I13" s="270"/>
      <c r="J13" s="286"/>
      <c r="K13" s="286"/>
      <c r="L13" s="286"/>
      <c r="M13" s="286"/>
      <c r="N13" s="286"/>
      <c r="O13" s="286"/>
      <c r="P13" s="286"/>
      <c r="Q13" s="286"/>
    </row>
    <row r="14" spans="1:17" ht="19.5" thickBot="1" x14ac:dyDescent="0.3">
      <c r="A14" s="360" t="s">
        <v>35</v>
      </c>
      <c r="B14" s="491"/>
      <c r="C14" s="479"/>
      <c r="D14" s="479"/>
      <c r="E14" s="479"/>
      <c r="F14" s="479"/>
      <c r="G14" s="479"/>
      <c r="H14" s="480"/>
      <c r="I14" s="270"/>
      <c r="J14" s="286"/>
      <c r="K14" s="286"/>
      <c r="L14" s="286"/>
      <c r="M14" s="286"/>
      <c r="N14" s="286"/>
      <c r="O14" s="286"/>
      <c r="P14" s="286"/>
      <c r="Q14" s="286"/>
    </row>
    <row r="15" spans="1:17" ht="19.5" thickBot="1" x14ac:dyDescent="0.3">
      <c r="A15" s="292"/>
      <c r="B15" s="290"/>
      <c r="C15" s="290"/>
      <c r="D15" s="290"/>
      <c r="E15" s="290"/>
      <c r="F15" s="290"/>
      <c r="G15" s="290"/>
      <c r="H15" s="290"/>
      <c r="I15" s="288"/>
      <c r="J15" s="286"/>
      <c r="K15" s="286"/>
      <c r="L15" s="286"/>
      <c r="M15" s="286"/>
      <c r="N15" s="286"/>
      <c r="O15" s="286"/>
      <c r="P15" s="286"/>
      <c r="Q15" s="286"/>
    </row>
    <row r="16" spans="1:17" ht="19.5" thickBot="1" x14ac:dyDescent="0.3">
      <c r="A16" s="262" t="s">
        <v>89</v>
      </c>
      <c r="B16" s="263"/>
      <c r="C16" s="263"/>
      <c r="D16" s="264"/>
      <c r="E16" s="184" t="s">
        <v>36</v>
      </c>
      <c r="F16" s="185"/>
      <c r="G16" s="185"/>
      <c r="H16" s="186"/>
      <c r="I16" s="302"/>
      <c r="J16" s="286"/>
      <c r="K16" s="286"/>
      <c r="L16" s="286"/>
      <c r="M16" s="286"/>
      <c r="N16" s="286"/>
      <c r="O16" s="286"/>
      <c r="P16" s="286"/>
      <c r="Q16" s="286"/>
    </row>
    <row r="17" spans="1:17" ht="18.75" x14ac:dyDescent="0.25">
      <c r="A17" s="188" t="s">
        <v>38</v>
      </c>
      <c r="B17" s="492" t="s">
        <v>273</v>
      </c>
      <c r="C17" s="493"/>
      <c r="D17" s="494"/>
      <c r="E17" s="260" t="s">
        <v>38</v>
      </c>
      <c r="F17" s="492"/>
      <c r="G17" s="493"/>
      <c r="H17" s="494"/>
      <c r="I17" s="288"/>
      <c r="J17" s="286"/>
      <c r="K17" s="286"/>
      <c r="L17" s="286"/>
      <c r="M17" s="286"/>
      <c r="N17" s="286"/>
      <c r="O17" s="286"/>
      <c r="P17" s="286"/>
      <c r="Q17" s="286"/>
    </row>
    <row r="18" spans="1:17" ht="18.75" x14ac:dyDescent="0.25">
      <c r="A18" s="189" t="s">
        <v>41</v>
      </c>
      <c r="B18" s="481" t="s">
        <v>274</v>
      </c>
      <c r="C18" s="482"/>
      <c r="D18" s="483"/>
      <c r="E18" s="260" t="s">
        <v>41</v>
      </c>
      <c r="F18" s="481"/>
      <c r="G18" s="482"/>
      <c r="H18" s="483"/>
      <c r="I18" s="288"/>
      <c r="J18" s="286"/>
      <c r="K18" s="286"/>
      <c r="L18" s="286"/>
      <c r="M18" s="286"/>
      <c r="N18" s="286"/>
      <c r="O18" s="286"/>
      <c r="P18" s="286"/>
      <c r="Q18" s="286"/>
    </row>
    <row r="19" spans="1:17" ht="18.75" x14ac:dyDescent="0.25">
      <c r="A19" s="189" t="s">
        <v>39</v>
      </c>
      <c r="B19" s="484">
        <v>771678197</v>
      </c>
      <c r="C19" s="534"/>
      <c r="D19" s="535"/>
      <c r="E19" s="260" t="s">
        <v>39</v>
      </c>
      <c r="F19" s="481"/>
      <c r="G19" s="482"/>
      <c r="H19" s="483"/>
      <c r="I19" s="288"/>
      <c r="J19" s="286"/>
      <c r="K19" s="286"/>
      <c r="L19" s="286"/>
      <c r="M19" s="286"/>
      <c r="N19" s="286"/>
      <c r="O19" s="286"/>
      <c r="P19" s="286"/>
      <c r="Q19" s="286"/>
    </row>
    <row r="20" spans="1:17" ht="19.5" thickBot="1" x14ac:dyDescent="0.3">
      <c r="A20" s="305" t="s">
        <v>40</v>
      </c>
      <c r="B20" s="509" t="s">
        <v>275</v>
      </c>
      <c r="C20" s="486"/>
      <c r="D20" s="487"/>
      <c r="E20" s="261" t="s">
        <v>40</v>
      </c>
      <c r="F20" s="509"/>
      <c r="G20" s="486"/>
      <c r="H20" s="487"/>
      <c r="I20" s="288"/>
      <c r="J20" s="286"/>
      <c r="K20" s="286"/>
      <c r="L20" s="286"/>
      <c r="M20" s="286"/>
      <c r="N20" s="286"/>
      <c r="O20" s="286"/>
      <c r="P20" s="286"/>
      <c r="Q20" s="286"/>
    </row>
    <row r="21" spans="1:17" x14ac:dyDescent="0.25">
      <c r="A21" s="293"/>
      <c r="B21" s="293"/>
      <c r="C21" s="293"/>
      <c r="D21" s="293"/>
      <c r="E21" s="293"/>
      <c r="F21" s="293"/>
      <c r="G21" s="293"/>
      <c r="H21" s="293"/>
      <c r="I21" s="293"/>
      <c r="J21" s="293"/>
      <c r="K21" s="293"/>
      <c r="L21" s="286"/>
      <c r="M21" s="286"/>
      <c r="N21" s="286"/>
      <c r="O21" s="286"/>
      <c r="P21" s="286"/>
      <c r="Q21" s="286"/>
    </row>
    <row r="22" spans="1:17" ht="26.25" x14ac:dyDescent="0.25">
      <c r="A22" s="287" t="s">
        <v>62</v>
      </c>
      <c r="B22" s="293"/>
      <c r="C22" s="293"/>
      <c r="D22" s="293"/>
      <c r="E22" s="293"/>
      <c r="F22" s="293"/>
      <c r="G22" s="286"/>
      <c r="H22" s="293"/>
      <c r="I22" s="293"/>
      <c r="J22" s="293"/>
      <c r="K22" s="293"/>
      <c r="L22" s="286"/>
      <c r="M22" s="286"/>
      <c r="N22" s="286"/>
      <c r="O22" s="286"/>
      <c r="P22" s="286"/>
      <c r="Q22" s="286"/>
    </row>
    <row r="23" spans="1:17" ht="15.75" thickBot="1" x14ac:dyDescent="0.3">
      <c r="A23" s="286"/>
      <c r="B23" s="286"/>
      <c r="C23" s="286"/>
      <c r="D23" s="286"/>
      <c r="E23" s="286"/>
      <c r="F23" s="286"/>
      <c r="G23" s="286"/>
      <c r="H23" s="286"/>
      <c r="I23" s="286"/>
      <c r="J23" s="286"/>
      <c r="K23" s="286"/>
      <c r="L23" s="286"/>
      <c r="M23" s="286"/>
      <c r="N23" s="286"/>
      <c r="O23" s="286"/>
      <c r="P23" s="286"/>
      <c r="Q23" s="286"/>
    </row>
    <row r="24" spans="1:17" ht="18.75" x14ac:dyDescent="0.25">
      <c r="A24" s="209" t="s">
        <v>48</v>
      </c>
      <c r="B24" s="210"/>
      <c r="C24" s="211"/>
      <c r="D24" s="238" t="s">
        <v>47</v>
      </c>
      <c r="E24" s="210"/>
      <c r="F24" s="211"/>
      <c r="G24" s="286"/>
      <c r="H24" s="294"/>
      <c r="I24" s="286"/>
      <c r="J24" s="286"/>
      <c r="K24" s="286"/>
      <c r="L24" s="286"/>
      <c r="M24" s="286"/>
      <c r="N24" s="286"/>
      <c r="O24" s="286"/>
      <c r="P24" s="286"/>
      <c r="Q24" s="286"/>
    </row>
    <row r="25" spans="1:17" ht="18.75" x14ac:dyDescent="0.25">
      <c r="A25" s="451"/>
      <c r="B25" s="452"/>
      <c r="C25" s="453"/>
      <c r="D25" s="451"/>
      <c r="E25" s="452"/>
      <c r="F25" s="453"/>
      <c r="G25" s="286"/>
      <c r="H25" s="294"/>
      <c r="I25" s="286"/>
      <c r="J25" s="286"/>
      <c r="K25" s="286"/>
      <c r="L25" s="286"/>
      <c r="M25" s="286"/>
      <c r="N25" s="286"/>
      <c r="O25" s="286"/>
      <c r="P25" s="286"/>
      <c r="Q25" s="286"/>
    </row>
    <row r="26" spans="1:17" ht="18.75" x14ac:dyDescent="0.25">
      <c r="A26" s="451"/>
      <c r="B26" s="452"/>
      <c r="C26" s="453"/>
      <c r="D26" s="451"/>
      <c r="E26" s="452"/>
      <c r="F26" s="453"/>
      <c r="G26" s="286"/>
      <c r="H26" s="295"/>
      <c r="I26" s="286"/>
      <c r="J26" s="286"/>
      <c r="K26" s="286"/>
      <c r="L26" s="286"/>
      <c r="M26" s="286"/>
      <c r="N26" s="286"/>
      <c r="O26" s="286"/>
      <c r="P26" s="286"/>
      <c r="Q26" s="286"/>
    </row>
    <row r="27" spans="1:17" ht="18.75" x14ac:dyDescent="0.25">
      <c r="A27" s="451"/>
      <c r="B27" s="452"/>
      <c r="C27" s="453"/>
      <c r="D27" s="451"/>
      <c r="E27" s="452"/>
      <c r="F27" s="453"/>
      <c r="G27" s="286"/>
      <c r="H27" s="294"/>
      <c r="I27" s="286"/>
      <c r="J27" s="286"/>
      <c r="K27" s="286"/>
      <c r="L27" s="286"/>
      <c r="M27" s="286"/>
      <c r="N27" s="286"/>
      <c r="O27" s="286"/>
      <c r="P27" s="286"/>
      <c r="Q27" s="286"/>
    </row>
    <row r="28" spans="1:17" ht="18.75" x14ac:dyDescent="0.25">
      <c r="A28" s="451"/>
      <c r="B28" s="452"/>
      <c r="C28" s="453"/>
      <c r="D28" s="451"/>
      <c r="E28" s="452"/>
      <c r="F28" s="453"/>
      <c r="G28" s="286"/>
      <c r="H28" s="294"/>
      <c r="I28" s="286"/>
      <c r="J28" s="286"/>
      <c r="K28" s="286"/>
      <c r="L28" s="286"/>
      <c r="M28" s="286"/>
      <c r="N28" s="286"/>
      <c r="O28" s="286"/>
      <c r="P28" s="286"/>
      <c r="Q28" s="286"/>
    </row>
    <row r="29" spans="1:17" ht="18.75" x14ac:dyDescent="0.25">
      <c r="A29" s="451"/>
      <c r="B29" s="452"/>
      <c r="C29" s="453"/>
      <c r="D29" s="451"/>
      <c r="E29" s="452"/>
      <c r="F29" s="453"/>
      <c r="G29" s="286"/>
      <c r="H29" s="294"/>
      <c r="I29" s="286"/>
      <c r="J29" s="286"/>
      <c r="K29" s="286"/>
      <c r="L29" s="286"/>
      <c r="M29" s="286"/>
      <c r="N29" s="286"/>
      <c r="O29" s="286"/>
      <c r="P29" s="286"/>
      <c r="Q29" s="286"/>
    </row>
    <row r="30" spans="1:17" ht="19.5" thickBot="1" x14ac:dyDescent="0.3">
      <c r="A30" s="478"/>
      <c r="B30" s="479"/>
      <c r="C30" s="480"/>
      <c r="D30" s="478"/>
      <c r="E30" s="479"/>
      <c r="F30" s="480"/>
      <c r="G30" s="286"/>
      <c r="H30" s="294"/>
      <c r="I30" s="286"/>
      <c r="J30" s="286"/>
      <c r="K30" s="286"/>
      <c r="L30" s="286"/>
      <c r="M30" s="286"/>
      <c r="N30" s="286"/>
      <c r="O30" s="286"/>
      <c r="P30" s="286"/>
      <c r="Q30" s="286"/>
    </row>
    <row r="31" spans="1:17" ht="19.5" thickBot="1" x14ac:dyDescent="0.3">
      <c r="A31" s="294"/>
      <c r="B31" s="294"/>
      <c r="C31" s="294"/>
      <c r="D31" s="294"/>
      <c r="E31" s="294"/>
      <c r="F31" s="294"/>
      <c r="G31" s="286"/>
      <c r="H31" s="294"/>
      <c r="I31" s="286"/>
      <c r="J31" s="286"/>
      <c r="K31" s="286"/>
      <c r="L31" s="286"/>
      <c r="M31" s="286"/>
      <c r="N31" s="286"/>
      <c r="O31" s="286"/>
      <c r="P31" s="286"/>
      <c r="Q31" s="286"/>
    </row>
    <row r="32" spans="1:17" ht="19.5" thickBot="1" x14ac:dyDescent="0.3">
      <c r="A32" s="184" t="s">
        <v>49</v>
      </c>
      <c r="B32" s="212"/>
      <c r="C32" s="212"/>
      <c r="D32" s="212"/>
      <c r="E32" s="212"/>
      <c r="F32" s="213"/>
      <c r="G32" s="286"/>
      <c r="H32" s="294"/>
      <c r="I32" s="286"/>
      <c r="J32" s="286"/>
      <c r="K32" s="286"/>
      <c r="L32" s="286"/>
      <c r="M32" s="286"/>
      <c r="N32" s="286"/>
      <c r="O32" s="286"/>
      <c r="P32" s="286"/>
      <c r="Q32" s="286"/>
    </row>
    <row r="33" spans="1:17" ht="18.75" x14ac:dyDescent="0.25">
      <c r="A33" s="265"/>
      <c r="B33" s="361"/>
      <c r="C33" s="361"/>
      <c r="D33" s="361"/>
      <c r="E33" s="361"/>
      <c r="F33" s="362"/>
      <c r="G33" s="286"/>
      <c r="H33" s="294"/>
      <c r="I33" s="286"/>
      <c r="J33" s="286"/>
      <c r="K33" s="286"/>
      <c r="L33" s="286"/>
      <c r="M33" s="286"/>
      <c r="N33" s="286"/>
      <c r="O33" s="286"/>
      <c r="P33" s="286"/>
      <c r="Q33" s="286"/>
    </row>
    <row r="34" spans="1:17" ht="18.75" x14ac:dyDescent="0.25">
      <c r="A34" s="239"/>
      <c r="B34" s="363"/>
      <c r="C34" s="363"/>
      <c r="D34" s="363"/>
      <c r="E34" s="363"/>
      <c r="F34" s="364"/>
      <c r="G34" s="286"/>
      <c r="H34" s="294"/>
      <c r="I34" s="286"/>
      <c r="J34" s="286"/>
      <c r="K34" s="286"/>
      <c r="L34" s="286"/>
      <c r="M34" s="286"/>
      <c r="N34" s="286"/>
      <c r="O34" s="286"/>
      <c r="P34" s="286"/>
      <c r="Q34" s="286"/>
    </row>
    <row r="35" spans="1:17" ht="18.75" x14ac:dyDescent="0.25">
      <c r="A35" s="239"/>
      <c r="B35" s="363"/>
      <c r="C35" s="363"/>
      <c r="D35" s="363"/>
      <c r="E35" s="363"/>
      <c r="F35" s="364"/>
      <c r="G35" s="286"/>
      <c r="H35" s="294"/>
      <c r="I35" s="286"/>
      <c r="J35" s="286"/>
      <c r="K35" s="286"/>
      <c r="L35" s="286"/>
      <c r="M35" s="286"/>
      <c r="N35" s="286"/>
      <c r="O35" s="286"/>
      <c r="P35" s="286"/>
      <c r="Q35" s="286"/>
    </row>
    <row r="36" spans="1:17" ht="18.75" x14ac:dyDescent="0.25">
      <c r="A36" s="239"/>
      <c r="B36" s="363"/>
      <c r="C36" s="363"/>
      <c r="D36" s="363"/>
      <c r="E36" s="363"/>
      <c r="F36" s="364"/>
      <c r="G36" s="286"/>
      <c r="H36" s="294"/>
      <c r="I36" s="286"/>
      <c r="J36" s="286"/>
      <c r="K36" s="286"/>
      <c r="L36" s="286"/>
      <c r="M36" s="286"/>
      <c r="N36" s="286"/>
      <c r="O36" s="286"/>
      <c r="P36" s="286"/>
      <c r="Q36" s="286"/>
    </row>
    <row r="37" spans="1:17" ht="19.5" thickBot="1" x14ac:dyDescent="0.3">
      <c r="A37" s="367"/>
      <c r="B37" s="365"/>
      <c r="C37" s="365"/>
      <c r="D37" s="365"/>
      <c r="E37" s="365"/>
      <c r="F37" s="366"/>
      <c r="G37" s="286"/>
      <c r="H37" s="294"/>
      <c r="I37" s="286"/>
      <c r="J37" s="286"/>
      <c r="K37" s="286"/>
      <c r="L37" s="286"/>
      <c r="M37" s="286"/>
      <c r="N37" s="286"/>
      <c r="O37" s="286"/>
      <c r="P37" s="286"/>
      <c r="Q37" s="286"/>
    </row>
    <row r="38" spans="1:17" ht="18.75" x14ac:dyDescent="0.25">
      <c r="A38" s="294"/>
      <c r="B38" s="294"/>
      <c r="C38" s="294"/>
      <c r="D38" s="294"/>
      <c r="E38" s="294"/>
      <c r="F38" s="294"/>
      <c r="G38" s="286"/>
      <c r="H38" s="294"/>
      <c r="I38" s="286"/>
      <c r="J38" s="286"/>
      <c r="K38" s="286"/>
      <c r="L38" s="286"/>
      <c r="M38" s="286"/>
      <c r="N38" s="286"/>
      <c r="O38" s="286"/>
      <c r="P38" s="286"/>
      <c r="Q38" s="286"/>
    </row>
    <row r="39" spans="1:17" ht="26.25" x14ac:dyDescent="0.25">
      <c r="A39" s="287" t="s">
        <v>61</v>
      </c>
      <c r="B39" s="293"/>
      <c r="C39" s="293"/>
      <c r="D39" s="293"/>
      <c r="E39" s="293"/>
      <c r="F39" s="293"/>
      <c r="G39" s="293"/>
      <c r="H39" s="293"/>
      <c r="I39" s="293"/>
      <c r="J39" s="293"/>
      <c r="K39" s="293"/>
      <c r="L39" s="286"/>
      <c r="M39" s="286"/>
      <c r="N39" s="286"/>
      <c r="O39" s="286"/>
      <c r="P39" s="286"/>
      <c r="Q39" s="286"/>
    </row>
    <row r="40" spans="1:17" ht="21" x14ac:dyDescent="0.25">
      <c r="A40" s="297"/>
      <c r="B40" s="293"/>
      <c r="C40" s="293"/>
      <c r="D40" s="293"/>
      <c r="E40" s="293"/>
      <c r="F40" s="293"/>
      <c r="G40" s="293"/>
      <c r="H40" s="293"/>
      <c r="I40" s="293"/>
      <c r="J40" s="293"/>
      <c r="K40" s="293"/>
      <c r="L40" s="286"/>
      <c r="M40" s="286"/>
      <c r="N40" s="286"/>
      <c r="O40" s="286"/>
      <c r="P40" s="286"/>
      <c r="Q40" s="286"/>
    </row>
    <row r="41" spans="1:17" ht="23.25" x14ac:dyDescent="0.25">
      <c r="A41" s="298" t="s">
        <v>57</v>
      </c>
      <c r="B41" s="296"/>
      <c r="C41" s="296"/>
      <c r="D41" s="296"/>
      <c r="E41" s="296"/>
      <c r="F41" s="296"/>
      <c r="G41" s="296"/>
      <c r="H41" s="293"/>
      <c r="I41" s="293"/>
      <c r="J41" s="293"/>
      <c r="K41" s="293"/>
      <c r="L41" s="286"/>
      <c r="M41" s="286"/>
      <c r="N41" s="286"/>
      <c r="O41" s="286"/>
      <c r="P41" s="286"/>
      <c r="Q41" s="286"/>
    </row>
    <row r="42" spans="1:17" ht="19.5" thickBot="1" x14ac:dyDescent="0.3">
      <c r="A42" s="290"/>
      <c r="B42" s="296"/>
      <c r="C42" s="296"/>
      <c r="D42" s="296"/>
      <c r="E42" s="296"/>
      <c r="F42" s="296"/>
      <c r="G42" s="296"/>
      <c r="H42" s="293"/>
      <c r="I42" s="293"/>
      <c r="J42" s="293"/>
      <c r="K42" s="293"/>
      <c r="L42" s="286"/>
      <c r="M42" s="286"/>
      <c r="N42" s="286"/>
      <c r="O42" s="286"/>
      <c r="P42" s="286"/>
      <c r="Q42" s="286"/>
    </row>
    <row r="43" spans="1:17" ht="19.5" thickBot="1" x14ac:dyDescent="0.3">
      <c r="A43" s="473" t="s">
        <v>58</v>
      </c>
      <c r="B43" s="474"/>
      <c r="C43" s="474"/>
      <c r="D43" s="474"/>
      <c r="E43" s="474"/>
      <c r="F43" s="474"/>
      <c r="G43" s="474"/>
      <c r="H43" s="475"/>
      <c r="I43" s="293"/>
      <c r="J43" s="293"/>
      <c r="K43" s="293"/>
      <c r="L43" s="286"/>
      <c r="M43" s="286"/>
      <c r="N43" s="286"/>
      <c r="O43" s="286"/>
      <c r="P43" s="286"/>
      <c r="Q43" s="286"/>
    </row>
    <row r="44" spans="1:17" ht="18.75" x14ac:dyDescent="0.25">
      <c r="A44" s="266"/>
      <c r="B44" s="267"/>
      <c r="C44" s="267"/>
      <c r="D44" s="267"/>
      <c r="E44" s="267"/>
      <c r="F44" s="267"/>
      <c r="G44" s="267"/>
      <c r="H44" s="268"/>
      <c r="I44" s="293"/>
      <c r="J44" s="293"/>
      <c r="K44" s="293"/>
      <c r="L44" s="286"/>
      <c r="M44" s="286"/>
      <c r="N44" s="286"/>
      <c r="O44" s="286"/>
      <c r="P44" s="286"/>
      <c r="Q44" s="286"/>
    </row>
    <row r="45" spans="1:17" ht="18.75" x14ac:dyDescent="0.25">
      <c r="A45" s="269"/>
      <c r="B45" s="270"/>
      <c r="C45" s="270"/>
      <c r="D45" s="270"/>
      <c r="E45" s="270"/>
      <c r="F45" s="270"/>
      <c r="G45" s="270"/>
      <c r="H45" s="271"/>
      <c r="I45" s="293"/>
      <c r="J45" s="293"/>
      <c r="K45" s="293"/>
      <c r="L45" s="286"/>
      <c r="M45" s="286"/>
      <c r="N45" s="286"/>
      <c r="O45" s="286"/>
      <c r="P45" s="286"/>
      <c r="Q45" s="286"/>
    </row>
    <row r="46" spans="1:17" ht="18.75" x14ac:dyDescent="0.25">
      <c r="A46" s="269"/>
      <c r="B46" s="270"/>
      <c r="C46" s="270"/>
      <c r="D46" s="270"/>
      <c r="E46" s="270"/>
      <c r="F46" s="270"/>
      <c r="G46" s="270"/>
      <c r="H46" s="271"/>
      <c r="I46" s="293"/>
      <c r="J46" s="293"/>
      <c r="K46" s="293"/>
      <c r="L46" s="286"/>
      <c r="M46" s="286"/>
      <c r="N46" s="286"/>
      <c r="O46" s="286"/>
      <c r="P46" s="286"/>
      <c r="Q46" s="286"/>
    </row>
    <row r="47" spans="1:17" ht="18.75" x14ac:dyDescent="0.25">
      <c r="A47" s="269"/>
      <c r="B47" s="270"/>
      <c r="C47" s="270"/>
      <c r="D47" s="270"/>
      <c r="E47" s="270"/>
      <c r="F47" s="270"/>
      <c r="G47" s="270"/>
      <c r="H47" s="271"/>
      <c r="I47" s="293"/>
      <c r="J47" s="293"/>
      <c r="K47" s="293"/>
      <c r="L47" s="286"/>
      <c r="M47" s="286"/>
      <c r="N47" s="286"/>
      <c r="O47" s="286"/>
      <c r="P47" s="286"/>
      <c r="Q47" s="286"/>
    </row>
    <row r="48" spans="1:17" ht="19.5" thickBot="1" x14ac:dyDescent="0.3">
      <c r="A48" s="272"/>
      <c r="B48" s="273"/>
      <c r="C48" s="273"/>
      <c r="D48" s="273"/>
      <c r="E48" s="273"/>
      <c r="F48" s="273"/>
      <c r="G48" s="273"/>
      <c r="H48" s="274"/>
      <c r="I48" s="293"/>
      <c r="J48" s="293"/>
      <c r="K48" s="293"/>
      <c r="L48" s="286"/>
      <c r="M48" s="286"/>
      <c r="N48" s="286"/>
      <c r="O48" s="286"/>
      <c r="P48" s="286"/>
      <c r="Q48" s="286"/>
    </row>
    <row r="49" spans="1:17" ht="21" x14ac:dyDescent="0.25">
      <c r="A49" s="297"/>
      <c r="B49" s="293"/>
      <c r="C49" s="293"/>
      <c r="D49" s="293"/>
      <c r="E49" s="293"/>
      <c r="F49" s="293"/>
      <c r="G49" s="293"/>
      <c r="H49" s="293"/>
      <c r="I49" s="293"/>
      <c r="J49" s="293"/>
      <c r="K49" s="293"/>
      <c r="L49" s="286"/>
      <c r="M49" s="286"/>
      <c r="N49" s="286"/>
      <c r="O49" s="286"/>
      <c r="P49" s="286"/>
      <c r="Q49" s="286"/>
    </row>
    <row r="50" spans="1:17" ht="23.25" x14ac:dyDescent="0.25">
      <c r="A50" s="298" t="s">
        <v>46</v>
      </c>
      <c r="B50" s="296"/>
      <c r="C50" s="286"/>
      <c r="D50" s="294"/>
      <c r="E50" s="296"/>
      <c r="F50" s="296"/>
      <c r="G50" s="296"/>
      <c r="H50" s="296"/>
      <c r="I50" s="293"/>
      <c r="J50" s="293"/>
      <c r="K50" s="293"/>
      <c r="L50" s="286"/>
      <c r="M50" s="286"/>
      <c r="N50" s="286"/>
      <c r="O50" s="286"/>
      <c r="P50" s="286"/>
      <c r="Q50" s="286"/>
    </row>
    <row r="51" spans="1:17" ht="19.5" thickBot="1" x14ac:dyDescent="0.3">
      <c r="A51" s="299"/>
      <c r="B51" s="296"/>
      <c r="C51" s="296"/>
      <c r="D51" s="296"/>
      <c r="E51" s="296"/>
      <c r="F51" s="296"/>
      <c r="G51" s="296"/>
      <c r="H51" s="296"/>
      <c r="I51" s="293"/>
      <c r="J51" s="293"/>
      <c r="K51" s="293"/>
      <c r="L51" s="286"/>
      <c r="M51" s="286"/>
      <c r="N51" s="286"/>
      <c r="O51" s="286"/>
      <c r="P51" s="286"/>
      <c r="Q51" s="286"/>
    </row>
    <row r="52" spans="1:17" ht="37.5" x14ac:dyDescent="0.25">
      <c r="A52" s="296"/>
      <c r="B52" s="296"/>
      <c r="C52" s="245" t="s">
        <v>21</v>
      </c>
      <c r="D52" s="246" t="s">
        <v>22</v>
      </c>
      <c r="E52" s="247" t="s">
        <v>23</v>
      </c>
      <c r="F52" s="248" t="s">
        <v>24</v>
      </c>
      <c r="G52" s="300"/>
      <c r="H52" s="296"/>
      <c r="I52" s="293"/>
      <c r="J52" s="293"/>
      <c r="K52" s="293"/>
      <c r="L52" s="286"/>
      <c r="M52" s="286"/>
      <c r="N52" s="286"/>
      <c r="O52" s="286"/>
      <c r="P52" s="286"/>
      <c r="Q52" s="286"/>
    </row>
    <row r="53" spans="1:17" ht="38.25" thickBot="1" x14ac:dyDescent="0.3">
      <c r="A53" s="296"/>
      <c r="B53" s="296"/>
      <c r="C53" s="249" t="s">
        <v>4</v>
      </c>
      <c r="D53" s="250" t="s">
        <v>3</v>
      </c>
      <c r="E53" s="251" t="s">
        <v>5</v>
      </c>
      <c r="F53" s="252" t="s">
        <v>6</v>
      </c>
      <c r="G53" s="300"/>
      <c r="H53" s="296"/>
      <c r="I53" s="293"/>
      <c r="J53" s="293"/>
      <c r="K53" s="293"/>
      <c r="L53" s="286"/>
      <c r="M53" s="286"/>
      <c r="N53" s="286"/>
      <c r="O53" s="286"/>
      <c r="P53" s="286"/>
      <c r="Q53" s="286"/>
    </row>
    <row r="54" spans="1:17" ht="19.5" thickBot="1" x14ac:dyDescent="0.3">
      <c r="A54" s="296"/>
      <c r="B54" s="296"/>
      <c r="C54" s="296"/>
      <c r="D54" s="296"/>
      <c r="E54" s="296"/>
      <c r="F54" s="296"/>
      <c r="G54" s="296"/>
      <c r="H54" s="296"/>
      <c r="I54" s="293"/>
      <c r="J54" s="293"/>
      <c r="K54" s="293"/>
      <c r="L54" s="286"/>
      <c r="M54" s="286"/>
      <c r="N54" s="286"/>
      <c r="O54" s="286"/>
      <c r="P54" s="286"/>
      <c r="Q54" s="286"/>
    </row>
    <row r="55" spans="1:17" ht="18.75" x14ac:dyDescent="0.25">
      <c r="A55" s="194" t="s">
        <v>7</v>
      </c>
      <c r="B55" s="234" t="s">
        <v>56</v>
      </c>
      <c r="C55" s="219" t="s">
        <v>8</v>
      </c>
      <c r="D55" s="221" t="s">
        <v>2</v>
      </c>
      <c r="E55" s="223" t="s">
        <v>9</v>
      </c>
      <c r="F55" s="216" t="s">
        <v>10</v>
      </c>
      <c r="G55" s="216" t="s">
        <v>51</v>
      </c>
      <c r="H55" s="229" t="s">
        <v>11</v>
      </c>
      <c r="I55" s="293"/>
      <c r="J55" s="293"/>
      <c r="K55" s="293"/>
      <c r="L55" s="286"/>
      <c r="M55" s="286"/>
      <c r="N55" s="286"/>
      <c r="O55" s="286"/>
      <c r="P55" s="286"/>
      <c r="Q55" s="286"/>
    </row>
    <row r="56" spans="1:17" ht="37.5" x14ac:dyDescent="0.25">
      <c r="A56" s="181"/>
      <c r="B56" s="235">
        <f>SUM(B57:B58)</f>
        <v>7</v>
      </c>
      <c r="C56" s="220" t="s">
        <v>12</v>
      </c>
      <c r="D56" s="222" t="s">
        <v>13</v>
      </c>
      <c r="E56" s="224" t="s">
        <v>14</v>
      </c>
      <c r="F56" s="217" t="s">
        <v>15</v>
      </c>
      <c r="G56" s="217" t="s">
        <v>53</v>
      </c>
      <c r="H56" s="230"/>
      <c r="I56" s="293"/>
      <c r="J56" s="293"/>
      <c r="K56" s="293"/>
      <c r="L56" s="286"/>
      <c r="M56" s="286"/>
      <c r="N56" s="286"/>
      <c r="O56" s="286"/>
      <c r="P56" s="286"/>
      <c r="Q56" s="286"/>
    </row>
    <row r="57" spans="1:17" ht="56.25" x14ac:dyDescent="0.25">
      <c r="A57" s="199" t="s">
        <v>142</v>
      </c>
      <c r="B57" s="200">
        <v>4</v>
      </c>
      <c r="C57" s="253">
        <v>3</v>
      </c>
      <c r="D57" s="253"/>
      <c r="E57" s="253"/>
      <c r="F57" s="253"/>
      <c r="G57" s="253"/>
      <c r="H57" s="231">
        <f>IF(COUNTBLANK(C57:G57)=4,SUM(C57:F57)*B57,"veuillez entrer une valeur")</f>
        <v>12</v>
      </c>
      <c r="I57" s="293"/>
      <c r="J57" s="286"/>
      <c r="K57" s="293"/>
      <c r="L57" s="286"/>
      <c r="M57" s="286"/>
      <c r="N57" s="286"/>
      <c r="O57" s="286"/>
      <c r="P57" s="286"/>
      <c r="Q57" s="286"/>
    </row>
    <row r="58" spans="1:17" ht="38.25" thickBot="1" x14ac:dyDescent="0.3">
      <c r="A58" s="201" t="s">
        <v>16</v>
      </c>
      <c r="B58" s="202">
        <v>3</v>
      </c>
      <c r="C58" s="254"/>
      <c r="D58" s="254">
        <v>2</v>
      </c>
      <c r="E58" s="254"/>
      <c r="F58" s="254"/>
      <c r="G58" s="254"/>
      <c r="H58" s="232">
        <f>IF(COUNTBLANK(C58:G58)=4,SUM(C58:F58)*B58,"veuillez entrer une valeur")</f>
        <v>6</v>
      </c>
      <c r="I58" s="293"/>
      <c r="J58" s="293"/>
      <c r="K58" s="293"/>
      <c r="L58" s="286"/>
      <c r="M58" s="286"/>
      <c r="N58" s="286"/>
      <c r="O58" s="286"/>
      <c r="P58" s="286"/>
      <c r="Q58" s="286"/>
    </row>
    <row r="59" spans="1:17" ht="19.5" thickBot="1" x14ac:dyDescent="0.3">
      <c r="A59" s="206" t="s">
        <v>50</v>
      </c>
      <c r="B59" s="180">
        <f>3*B56-IF(G57="x",3*B57,0)-IF(G58="x",3*B58,0)</f>
        <v>21</v>
      </c>
      <c r="C59" s="203"/>
      <c r="D59" s="203"/>
      <c r="E59" s="204"/>
      <c r="F59" s="205" t="s">
        <v>25</v>
      </c>
      <c r="G59" s="205"/>
      <c r="H59" s="228">
        <f>SUM(H57:H58)</f>
        <v>18</v>
      </c>
      <c r="I59" s="293"/>
      <c r="J59" s="293"/>
      <c r="K59" s="293"/>
      <c r="L59" s="286"/>
      <c r="M59" s="286"/>
      <c r="N59" s="286"/>
      <c r="O59" s="286"/>
      <c r="P59" s="286"/>
      <c r="Q59" s="286"/>
    </row>
    <row r="60" spans="1:17" ht="15.75" thickBot="1" x14ac:dyDescent="0.3">
      <c r="A60" s="293"/>
      <c r="B60" s="293"/>
      <c r="C60" s="293"/>
      <c r="D60" s="293"/>
      <c r="E60" s="293"/>
      <c r="F60" s="293"/>
      <c r="G60" s="293"/>
      <c r="H60" s="293"/>
      <c r="I60" s="293"/>
      <c r="J60" s="293"/>
      <c r="K60" s="293"/>
      <c r="L60" s="286"/>
      <c r="M60" s="286"/>
      <c r="N60" s="286"/>
      <c r="O60" s="286"/>
      <c r="P60" s="286"/>
      <c r="Q60" s="286"/>
    </row>
    <row r="61" spans="1:17" ht="56.25" x14ac:dyDescent="0.25">
      <c r="A61" s="194" t="s">
        <v>17</v>
      </c>
      <c r="B61" s="236" t="s">
        <v>56</v>
      </c>
      <c r="C61" s="190" t="s">
        <v>8</v>
      </c>
      <c r="D61" s="191" t="s">
        <v>2</v>
      </c>
      <c r="E61" s="192" t="s">
        <v>9</v>
      </c>
      <c r="F61" s="214" t="s">
        <v>10</v>
      </c>
      <c r="G61" s="216" t="s">
        <v>51</v>
      </c>
      <c r="H61" s="229" t="s">
        <v>11</v>
      </c>
      <c r="I61" s="293"/>
      <c r="J61" s="293"/>
      <c r="K61" s="293"/>
      <c r="L61" s="286"/>
      <c r="M61" s="286"/>
      <c r="N61" s="286"/>
      <c r="O61" s="286"/>
      <c r="P61" s="286"/>
      <c r="Q61" s="286"/>
    </row>
    <row r="62" spans="1:17" ht="37.5" x14ac:dyDescent="0.25">
      <c r="A62" s="181"/>
      <c r="B62" s="237">
        <f>SUM(B63:B65)</f>
        <v>6</v>
      </c>
      <c r="C62" s="195" t="s">
        <v>12</v>
      </c>
      <c r="D62" s="196" t="s">
        <v>13</v>
      </c>
      <c r="E62" s="197" t="s">
        <v>14</v>
      </c>
      <c r="F62" s="215" t="s">
        <v>15</v>
      </c>
      <c r="G62" s="218" t="s">
        <v>54</v>
      </c>
      <c r="H62" s="233"/>
      <c r="I62" s="293"/>
      <c r="J62" s="293"/>
      <c r="K62" s="293"/>
      <c r="L62" s="286"/>
      <c r="M62" s="286"/>
      <c r="N62" s="286"/>
      <c r="O62" s="286"/>
      <c r="P62" s="286"/>
      <c r="Q62" s="286"/>
    </row>
    <row r="63" spans="1:17" ht="37.5" x14ac:dyDescent="0.25">
      <c r="A63" s="199" t="s">
        <v>18</v>
      </c>
      <c r="B63" s="200">
        <v>3</v>
      </c>
      <c r="C63" s="255"/>
      <c r="D63" s="255">
        <v>2</v>
      </c>
      <c r="E63" s="255"/>
      <c r="F63" s="255"/>
      <c r="G63" s="256"/>
      <c r="H63" s="231">
        <f>IF(COUNTBLANK(C63:G63)=4,SUM(C63:F63)*B63,"veuillez entrer une valeur")</f>
        <v>6</v>
      </c>
      <c r="I63" s="293"/>
      <c r="J63" s="293"/>
      <c r="K63" s="293"/>
      <c r="L63" s="286"/>
      <c r="M63" s="286"/>
      <c r="N63" s="286"/>
      <c r="O63" s="286"/>
      <c r="P63" s="286"/>
      <c r="Q63" s="286"/>
    </row>
    <row r="64" spans="1:17" ht="18.75" x14ac:dyDescent="0.25">
      <c r="A64" s="199" t="s">
        <v>42</v>
      </c>
      <c r="B64" s="200">
        <v>2</v>
      </c>
      <c r="C64" s="255"/>
      <c r="D64" s="255"/>
      <c r="E64" s="255">
        <v>1</v>
      </c>
      <c r="F64" s="255"/>
      <c r="G64" s="253"/>
      <c r="H64" s="231">
        <f>IF(COUNTBLANK(C64:G64)=4,SUM(C64:F64)*B64,"veuillez entrer une valeur")</f>
        <v>2</v>
      </c>
      <c r="I64" s="293"/>
      <c r="J64" s="293"/>
      <c r="K64" s="293"/>
      <c r="L64" s="286"/>
      <c r="M64" s="286"/>
      <c r="N64" s="286"/>
      <c r="O64" s="286"/>
      <c r="P64" s="286"/>
      <c r="Q64" s="286"/>
    </row>
    <row r="65" spans="1:17" ht="38.25" thickBot="1" x14ac:dyDescent="0.3">
      <c r="A65" s="199" t="s">
        <v>19</v>
      </c>
      <c r="B65" s="200">
        <v>1</v>
      </c>
      <c r="C65" s="257">
        <v>3</v>
      </c>
      <c r="D65" s="257"/>
      <c r="E65" s="257"/>
      <c r="F65" s="257"/>
      <c r="G65" s="258"/>
      <c r="H65" s="232">
        <f>IF(COUNTBLANK(C65:G65)=4,SUM(C65:F65)*B65,"veuillez entrer une valeur")</f>
        <v>3</v>
      </c>
      <c r="I65" s="293"/>
      <c r="J65" s="293"/>
      <c r="K65" s="293"/>
      <c r="L65" s="286"/>
      <c r="M65" s="286"/>
      <c r="N65" s="286"/>
      <c r="O65" s="286"/>
      <c r="P65" s="286"/>
      <c r="Q65" s="286"/>
    </row>
    <row r="66" spans="1:17" ht="19.5" thickBot="1" x14ac:dyDescent="0.3">
      <c r="A66" s="206" t="s">
        <v>50</v>
      </c>
      <c r="B66" s="180">
        <f>3*B62-IF(G63="x",3*B63,0)-IF(G64="x",3*B64,0)-IF(G65="x",3*B65,0)</f>
        <v>18</v>
      </c>
      <c r="C66" s="203"/>
      <c r="D66" s="203"/>
      <c r="E66" s="207"/>
      <c r="F66" s="208" t="s">
        <v>25</v>
      </c>
      <c r="G66" s="205"/>
      <c r="H66" s="228">
        <f>SUM(H63:H65)</f>
        <v>11</v>
      </c>
      <c r="I66" s="293"/>
      <c r="J66" s="293"/>
      <c r="K66" s="293"/>
      <c r="L66" s="286"/>
      <c r="M66" s="286"/>
      <c r="N66" s="286"/>
      <c r="O66" s="286"/>
      <c r="P66" s="286"/>
      <c r="Q66" s="286"/>
    </row>
    <row r="67" spans="1:17" ht="19.5" thickBot="1" x14ac:dyDescent="0.3">
      <c r="A67" s="296"/>
      <c r="B67" s="296"/>
      <c r="C67" s="296"/>
      <c r="D67" s="296"/>
      <c r="E67" s="296"/>
      <c r="F67" s="296"/>
      <c r="G67" s="296"/>
      <c r="H67" s="296"/>
      <c r="I67" s="293"/>
      <c r="J67" s="293"/>
      <c r="K67" s="293"/>
      <c r="L67" s="286"/>
      <c r="M67" s="286"/>
      <c r="N67" s="286"/>
      <c r="O67" s="286"/>
      <c r="P67" s="286"/>
      <c r="Q67" s="286"/>
    </row>
    <row r="68" spans="1:17" ht="18.75" x14ac:dyDescent="0.25">
      <c r="A68" s="194" t="s">
        <v>20</v>
      </c>
      <c r="B68" s="236" t="s">
        <v>56</v>
      </c>
      <c r="C68" s="190" t="s">
        <v>8</v>
      </c>
      <c r="D68" s="191" t="s">
        <v>2</v>
      </c>
      <c r="E68" s="192" t="s">
        <v>9</v>
      </c>
      <c r="F68" s="193" t="s">
        <v>10</v>
      </c>
      <c r="G68" s="216" t="s">
        <v>51</v>
      </c>
      <c r="H68" s="229" t="s">
        <v>11</v>
      </c>
      <c r="I68" s="293"/>
      <c r="J68" s="293"/>
      <c r="K68" s="293"/>
      <c r="L68" s="286"/>
      <c r="M68" s="286"/>
      <c r="N68" s="286"/>
      <c r="O68" s="286"/>
      <c r="P68" s="286"/>
      <c r="Q68" s="286"/>
    </row>
    <row r="69" spans="1:17" ht="37.5" x14ac:dyDescent="0.25">
      <c r="A69" s="181"/>
      <c r="B69" s="237">
        <f>SUM(B70:B72)</f>
        <v>4</v>
      </c>
      <c r="C69" s="195" t="s">
        <v>12</v>
      </c>
      <c r="D69" s="196" t="s">
        <v>13</v>
      </c>
      <c r="E69" s="197" t="s">
        <v>14</v>
      </c>
      <c r="F69" s="198" t="s">
        <v>15</v>
      </c>
      <c r="G69" s="218" t="s">
        <v>55</v>
      </c>
      <c r="H69" s="233"/>
      <c r="I69" s="293"/>
      <c r="J69" s="293"/>
      <c r="K69" s="293"/>
      <c r="L69" s="286"/>
      <c r="M69" s="286"/>
      <c r="N69" s="286"/>
      <c r="O69" s="286"/>
      <c r="P69" s="286"/>
      <c r="Q69" s="286"/>
    </row>
    <row r="70" spans="1:17" ht="75" x14ac:dyDescent="0.25">
      <c r="A70" s="199" t="s">
        <v>143</v>
      </c>
      <c r="B70" s="200">
        <v>2</v>
      </c>
      <c r="C70" s="255"/>
      <c r="D70" s="255"/>
      <c r="E70" s="255">
        <v>1</v>
      </c>
      <c r="F70" s="255"/>
      <c r="G70" s="256"/>
      <c r="H70" s="231">
        <f>IF(COUNTBLANK(C70:G70)=4,SUM(C70:F70)*B70,"veuillez entrer une valeur")</f>
        <v>2</v>
      </c>
      <c r="I70" s="293"/>
      <c r="J70" s="293"/>
      <c r="K70" s="293"/>
      <c r="L70" s="286"/>
      <c r="M70" s="286"/>
      <c r="N70" s="286"/>
      <c r="O70" s="286"/>
      <c r="P70" s="286"/>
      <c r="Q70" s="286"/>
    </row>
    <row r="71" spans="1:17" ht="112.5" x14ac:dyDescent="0.25">
      <c r="A71" s="199" t="s">
        <v>144</v>
      </c>
      <c r="B71" s="200">
        <v>1</v>
      </c>
      <c r="C71" s="255"/>
      <c r="D71" s="255">
        <v>2</v>
      </c>
      <c r="E71" s="255"/>
      <c r="F71" s="255"/>
      <c r="G71" s="253"/>
      <c r="H71" s="231">
        <f>IF(COUNTBLANK(C71:G71)=4,SUM(C71:F71)*B71,"veuillez entrer une valeur")</f>
        <v>2</v>
      </c>
      <c r="I71" s="293"/>
      <c r="J71" s="293"/>
      <c r="K71" s="293"/>
      <c r="L71" s="286"/>
      <c r="M71" s="286"/>
      <c r="N71" s="286"/>
      <c r="O71" s="286"/>
      <c r="P71" s="286"/>
      <c r="Q71" s="286"/>
    </row>
    <row r="72" spans="1:17" ht="132" thickBot="1" x14ac:dyDescent="0.3">
      <c r="A72" s="199" t="s">
        <v>145</v>
      </c>
      <c r="B72" s="200">
        <v>1</v>
      </c>
      <c r="C72" s="257"/>
      <c r="D72" s="257"/>
      <c r="E72" s="257">
        <v>1</v>
      </c>
      <c r="F72" s="257"/>
      <c r="G72" s="258"/>
      <c r="H72" s="232">
        <f>IF(COUNTBLANK(C72:G72)=4,SUM(C72:F72)*B72,"veuillez entrer une valeur")</f>
        <v>1</v>
      </c>
      <c r="I72" s="293"/>
      <c r="J72" s="293"/>
      <c r="K72" s="293"/>
      <c r="L72" s="286"/>
      <c r="M72" s="286"/>
      <c r="N72" s="286"/>
      <c r="O72" s="286"/>
      <c r="P72" s="286"/>
      <c r="Q72" s="286"/>
    </row>
    <row r="73" spans="1:17" ht="19.5" thickBot="1" x14ac:dyDescent="0.3">
      <c r="A73" s="206" t="s">
        <v>50</v>
      </c>
      <c r="B73" s="180">
        <f>3*B69-IF(G70="x",3*B70,0)-IF(G71="x",3*B71,0)-IF(G72="x",3*B72,0)</f>
        <v>12</v>
      </c>
      <c r="C73" s="203"/>
      <c r="D73" s="203"/>
      <c r="E73" s="207"/>
      <c r="F73" s="208" t="s">
        <v>25</v>
      </c>
      <c r="G73" s="205"/>
      <c r="H73" s="228">
        <f>SUM(H70:H72)</f>
        <v>5</v>
      </c>
      <c r="I73" s="293"/>
      <c r="J73" s="293"/>
      <c r="K73" s="293"/>
      <c r="L73" s="286"/>
      <c r="M73" s="286"/>
      <c r="N73" s="286"/>
      <c r="O73" s="286"/>
      <c r="P73" s="286"/>
      <c r="Q73" s="286"/>
    </row>
    <row r="74" spans="1:17" ht="19.5" thickBot="1" x14ac:dyDescent="0.3">
      <c r="A74" s="296"/>
      <c r="B74" s="296"/>
      <c r="C74" s="296"/>
      <c r="D74" s="296"/>
      <c r="E74" s="296"/>
      <c r="F74" s="296"/>
      <c r="G74" s="296"/>
      <c r="H74" s="296"/>
      <c r="I74" s="293"/>
      <c r="J74" s="293"/>
      <c r="K74" s="293"/>
      <c r="L74" s="286"/>
      <c r="M74" s="286"/>
      <c r="N74" s="286"/>
      <c r="O74" s="286"/>
      <c r="P74" s="286"/>
      <c r="Q74" s="286"/>
    </row>
    <row r="75" spans="1:17" ht="37.5" x14ac:dyDescent="0.25">
      <c r="A75" s="225" t="s">
        <v>52</v>
      </c>
      <c r="B75" s="243">
        <f>SUM(B59+B66+B73)</f>
        <v>51</v>
      </c>
      <c r="C75" s="226">
        <f>SUM(H73+H66+H59)</f>
        <v>34</v>
      </c>
      <c r="D75" s="296"/>
      <c r="E75" s="296"/>
      <c r="F75" s="296"/>
      <c r="G75" s="296"/>
      <c r="H75" s="296"/>
      <c r="I75" s="293"/>
      <c r="J75" s="293"/>
      <c r="K75" s="293"/>
      <c r="L75" s="286"/>
      <c r="M75" s="286"/>
      <c r="N75" s="286"/>
      <c r="O75" s="286"/>
      <c r="P75" s="286"/>
      <c r="Q75" s="286"/>
    </row>
    <row r="76" spans="1:17" ht="19.5" thickBot="1" x14ac:dyDescent="0.3">
      <c r="A76" s="476" t="s">
        <v>60</v>
      </c>
      <c r="B76" s="477"/>
      <c r="C76" s="227">
        <f>(C75/B75)*20</f>
        <v>13.333333333333332</v>
      </c>
      <c r="D76" s="296"/>
      <c r="E76" s="296"/>
      <c r="F76" s="296"/>
      <c r="G76" s="296"/>
      <c r="H76" s="296"/>
      <c r="I76" s="293"/>
      <c r="J76" s="293"/>
      <c r="K76" s="293"/>
      <c r="L76" s="286"/>
      <c r="M76" s="286"/>
      <c r="N76" s="286"/>
      <c r="O76" s="286"/>
      <c r="P76" s="286"/>
      <c r="Q76" s="286"/>
    </row>
    <row r="77" spans="1:17" ht="18.75" x14ac:dyDescent="0.25">
      <c r="A77" s="294"/>
      <c r="B77" s="300"/>
      <c r="C77" s="296"/>
      <c r="D77" s="296"/>
      <c r="E77" s="296"/>
      <c r="F77" s="296"/>
      <c r="G77" s="296"/>
      <c r="H77" s="296"/>
      <c r="I77" s="293"/>
      <c r="J77" s="293"/>
      <c r="K77" s="293"/>
      <c r="L77" s="286"/>
      <c r="M77" s="286"/>
      <c r="N77" s="286"/>
      <c r="O77" s="286"/>
      <c r="P77" s="286"/>
      <c r="Q77" s="286"/>
    </row>
    <row r="78" spans="1:17" x14ac:dyDescent="0.25">
      <c r="A78" s="286"/>
      <c r="B78" s="286"/>
      <c r="C78" s="286"/>
      <c r="D78" s="286"/>
      <c r="E78" s="286"/>
      <c r="F78" s="286"/>
      <c r="G78" s="286"/>
      <c r="H78" s="286"/>
      <c r="I78" s="286"/>
      <c r="J78" s="286"/>
      <c r="K78" s="286"/>
      <c r="L78" s="286"/>
      <c r="M78" s="286"/>
      <c r="N78" s="286"/>
      <c r="O78" s="286"/>
      <c r="P78" s="286"/>
      <c r="Q78" s="286"/>
    </row>
    <row r="79" spans="1:17" ht="26.25" x14ac:dyDescent="0.25">
      <c r="A79" s="287" t="s">
        <v>63</v>
      </c>
      <c r="B79" s="293"/>
      <c r="C79" s="293"/>
      <c r="D79" s="293"/>
      <c r="E79" s="293"/>
      <c r="F79" s="293"/>
      <c r="G79" s="293"/>
      <c r="H79" s="293"/>
      <c r="I79" s="293"/>
      <c r="J79" s="293"/>
      <c r="K79" s="293"/>
      <c r="L79" s="286"/>
      <c r="M79" s="286"/>
      <c r="N79" s="286"/>
      <c r="O79" s="286"/>
      <c r="P79" s="286"/>
      <c r="Q79" s="286"/>
    </row>
    <row r="80" spans="1:17" ht="15.75" thickBot="1" x14ac:dyDescent="0.3">
      <c r="A80" s="293"/>
      <c r="B80" s="293"/>
      <c r="C80" s="293"/>
      <c r="D80" s="293"/>
      <c r="E80" s="293"/>
      <c r="F80" s="293"/>
      <c r="G80" s="293"/>
      <c r="H80" s="293"/>
      <c r="I80" s="293"/>
      <c r="J80" s="293"/>
      <c r="K80" s="293"/>
      <c r="L80" s="286"/>
      <c r="M80" s="286"/>
      <c r="N80" s="286"/>
      <c r="O80" s="286"/>
      <c r="P80" s="286"/>
      <c r="Q80" s="286"/>
    </row>
    <row r="81" spans="1:17" ht="19.5" thickBot="1" x14ac:dyDescent="0.3">
      <c r="A81" s="301"/>
      <c r="B81" s="464" t="s">
        <v>65</v>
      </c>
      <c r="C81" s="465"/>
      <c r="D81" s="466"/>
      <c r="E81" s="464" t="s">
        <v>67</v>
      </c>
      <c r="F81" s="465"/>
      <c r="G81" s="466"/>
      <c r="H81" s="464" t="s">
        <v>68</v>
      </c>
      <c r="I81" s="465"/>
      <c r="J81" s="466"/>
      <c r="K81" s="464" t="s">
        <v>69</v>
      </c>
      <c r="L81" s="465"/>
      <c r="M81" s="466"/>
      <c r="N81" s="464" t="s">
        <v>70</v>
      </c>
      <c r="O81" s="465"/>
      <c r="P81" s="466"/>
      <c r="Q81" s="286"/>
    </row>
    <row r="82" spans="1:17" ht="18.75" x14ac:dyDescent="0.25">
      <c r="A82" s="240" t="s">
        <v>64</v>
      </c>
      <c r="B82" s="563"/>
      <c r="C82" s="510"/>
      <c r="D82" s="511"/>
      <c r="E82" s="470">
        <f>DATE(YEAR(B83)+1,MONTH(B83),DAY(B83))</f>
        <v>44772</v>
      </c>
      <c r="F82" s="471"/>
      <c r="G82" s="472"/>
      <c r="H82" s="470">
        <f>DATE(YEAR(B83)+2,MONTH(B83),DAY(B83))</f>
        <v>45137</v>
      </c>
      <c r="I82" s="471"/>
      <c r="J82" s="472"/>
      <c r="K82" s="470">
        <f>DATE(YEAR(B83)+3,MONTH(B83),DAY(B83))</f>
        <v>45503</v>
      </c>
      <c r="L82" s="471"/>
      <c r="M82" s="472"/>
      <c r="N82" s="470">
        <f>DATE(YEAR(B83)+4,MONTH(B83),DAY(B83))</f>
        <v>45868</v>
      </c>
      <c r="O82" s="471"/>
      <c r="P82" s="472"/>
      <c r="Q82" s="286"/>
    </row>
    <row r="83" spans="1:17" ht="18.75" x14ac:dyDescent="0.25">
      <c r="A83" s="242" t="s">
        <v>26</v>
      </c>
      <c r="B83" s="454">
        <v>44407</v>
      </c>
      <c r="C83" s="452"/>
      <c r="D83" s="453"/>
      <c r="E83" s="454">
        <v>44767</v>
      </c>
      <c r="F83" s="452"/>
      <c r="G83" s="453"/>
      <c r="H83" s="451"/>
      <c r="I83" s="452"/>
      <c r="J83" s="453"/>
      <c r="K83" s="451"/>
      <c r="L83" s="452"/>
      <c r="M83" s="453"/>
      <c r="N83" s="451"/>
      <c r="O83" s="452"/>
      <c r="P83" s="453"/>
      <c r="Q83" s="286"/>
    </row>
    <row r="84" spans="1:17" ht="18.75" x14ac:dyDescent="0.25">
      <c r="A84" s="241" t="s">
        <v>27</v>
      </c>
      <c r="B84" s="458">
        <v>16.079999999999998</v>
      </c>
      <c r="C84" s="459"/>
      <c r="D84" s="460"/>
      <c r="E84" s="461">
        <f>C76</f>
        <v>13.333333333333332</v>
      </c>
      <c r="F84" s="462"/>
      <c r="G84" s="463"/>
      <c r="H84" s="451"/>
      <c r="I84" s="452"/>
      <c r="J84" s="453"/>
      <c r="K84" s="451"/>
      <c r="L84" s="452"/>
      <c r="M84" s="453"/>
      <c r="N84" s="451"/>
      <c r="O84" s="452"/>
      <c r="P84" s="453"/>
      <c r="Q84" s="286"/>
    </row>
    <row r="85" spans="1:17" ht="37.5" x14ac:dyDescent="0.25">
      <c r="A85" s="242" t="s">
        <v>43</v>
      </c>
      <c r="B85" s="451"/>
      <c r="C85" s="452"/>
      <c r="D85" s="453"/>
      <c r="E85" s="512" t="s">
        <v>376</v>
      </c>
      <c r="F85" s="513"/>
      <c r="G85" s="514"/>
      <c r="H85" s="512"/>
      <c r="I85" s="513"/>
      <c r="J85" s="514"/>
      <c r="K85" s="451"/>
      <c r="L85" s="452"/>
      <c r="M85" s="453"/>
      <c r="N85" s="451"/>
      <c r="O85" s="452"/>
      <c r="P85" s="453"/>
      <c r="Q85" s="286"/>
    </row>
    <row r="86" spans="1:17" ht="23.25" x14ac:dyDescent="0.25">
      <c r="A86" s="304"/>
      <c r="B86" s="293"/>
      <c r="C86" s="293"/>
      <c r="D86" s="293"/>
      <c r="E86" s="293"/>
      <c r="F86" s="293"/>
      <c r="G86" s="293"/>
      <c r="H86" s="293"/>
      <c r="I86" s="293"/>
      <c r="J86" s="293"/>
      <c r="K86" s="293"/>
      <c r="L86" s="286"/>
      <c r="M86" s="286"/>
      <c r="N86" s="286"/>
      <c r="O86" s="286"/>
      <c r="P86" s="286"/>
      <c r="Q86" s="286"/>
    </row>
  </sheetData>
  <mergeCells count="57">
    <mergeCell ref="D12:E12"/>
    <mergeCell ref="G12:H12"/>
    <mergeCell ref="E8:H9"/>
    <mergeCell ref="B3:H3"/>
    <mergeCell ref="B5:D5"/>
    <mergeCell ref="F5:H5"/>
    <mergeCell ref="A8:B8"/>
    <mergeCell ref="A9:B9"/>
    <mergeCell ref="B13:H13"/>
    <mergeCell ref="B14:H14"/>
    <mergeCell ref="B17:D17"/>
    <mergeCell ref="F17:H17"/>
    <mergeCell ref="B18:D18"/>
    <mergeCell ref="F18:H18"/>
    <mergeCell ref="B19:D19"/>
    <mergeCell ref="F19:H19"/>
    <mergeCell ref="B20:D20"/>
    <mergeCell ref="F20:H20"/>
    <mergeCell ref="A25:C25"/>
    <mergeCell ref="D25:F25"/>
    <mergeCell ref="A76:B76"/>
    <mergeCell ref="A26:C26"/>
    <mergeCell ref="D26:F26"/>
    <mergeCell ref="A27:C27"/>
    <mergeCell ref="D27:F27"/>
    <mergeCell ref="A28:C28"/>
    <mergeCell ref="D28:F28"/>
    <mergeCell ref="A29:C29"/>
    <mergeCell ref="D29:F29"/>
    <mergeCell ref="A30:C30"/>
    <mergeCell ref="D30:F30"/>
    <mergeCell ref="A43:H43"/>
    <mergeCell ref="B82:D82"/>
    <mergeCell ref="E82:G82"/>
    <mergeCell ref="H82:J82"/>
    <mergeCell ref="K82:M82"/>
    <mergeCell ref="N82:P82"/>
    <mergeCell ref="B81:D81"/>
    <mergeCell ref="E81:G81"/>
    <mergeCell ref="H81:J81"/>
    <mergeCell ref="K81:M81"/>
    <mergeCell ref="N81:P81"/>
    <mergeCell ref="B84:D84"/>
    <mergeCell ref="E84:G84"/>
    <mergeCell ref="H84:J84"/>
    <mergeCell ref="K84:M84"/>
    <mergeCell ref="N84:P84"/>
    <mergeCell ref="B83:D83"/>
    <mergeCell ref="E83:G83"/>
    <mergeCell ref="H83:J83"/>
    <mergeCell ref="K83:M83"/>
    <mergeCell ref="N83:P83"/>
    <mergeCell ref="B85:D85"/>
    <mergeCell ref="E85:G85"/>
    <mergeCell ref="H85:J85"/>
    <mergeCell ref="K85:M85"/>
    <mergeCell ref="N85:P85"/>
  </mergeCells>
  <conditionalFormatting sqref="H57:H58 H63:H65 H70:H72">
    <cfRule type="cellIs" dxfId="15" priority="4" operator="equal">
      <formula>"veuillez entrer une valeur"</formula>
    </cfRule>
  </conditionalFormatting>
  <conditionalFormatting sqref="B83:D83">
    <cfRule type="cellIs" dxfId="14" priority="1" operator="equal">
      <formula>"veuillez saisir ici une date"</formula>
    </cfRule>
  </conditionalFormatting>
  <dataValidations count="1">
    <dataValidation type="list" allowBlank="1" showInputMessage="1" showErrorMessage="1" sqref="B6:D6">
      <formula1>"Fournisseur,Prestataire de Service"</formula1>
    </dataValidation>
  </dataValidation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T87"/>
  <sheetViews>
    <sheetView zoomScale="60" zoomScaleNormal="60" zoomScalePageLayoutView="27" workbookViewId="0">
      <selection activeCell="R86" sqref="R86:T86"/>
    </sheetView>
  </sheetViews>
  <sheetFormatPr baseColWidth="10" defaultColWidth="11.42578125" defaultRowHeight="15" x14ac:dyDescent="0.25"/>
  <cols>
    <col min="1" max="1" width="6.28515625" style="118" customWidth="1"/>
    <col min="2" max="2" width="25.85546875" style="118" customWidth="1"/>
    <col min="3" max="3" width="17.5703125" style="118" customWidth="1"/>
    <col min="4" max="4" width="20.42578125" style="118" customWidth="1"/>
    <col min="5" max="5" width="17.7109375" style="118" customWidth="1"/>
    <col min="6" max="6" width="20.7109375" style="118" customWidth="1"/>
    <col min="7" max="8" width="18" style="118" customWidth="1"/>
    <col min="9" max="9" width="16.85546875" style="118" customWidth="1"/>
    <col min="10" max="10" width="17.42578125" style="118" customWidth="1"/>
    <col min="11" max="11" width="17.7109375" style="118" customWidth="1"/>
    <col min="12" max="12" width="17" style="118" customWidth="1"/>
    <col min="13" max="13" width="11.42578125" style="118"/>
    <col min="14" max="14" width="13.7109375" style="118" customWidth="1"/>
    <col min="15" max="15" width="15.85546875" style="118" customWidth="1"/>
    <col min="16" max="16" width="14.7109375" style="118" customWidth="1"/>
    <col min="17" max="17" width="16.7109375" style="118" customWidth="1"/>
    <col min="18" max="16384" width="11.42578125" style="118"/>
  </cols>
  <sheetData>
    <row r="2" spans="2:10" ht="24" customHeight="1" x14ac:dyDescent="0.25">
      <c r="B2" s="119" t="s">
        <v>37</v>
      </c>
      <c r="C2" s="120"/>
      <c r="D2" s="120"/>
      <c r="E2" s="120"/>
    </row>
    <row r="3" spans="2:10" ht="15.75" thickBot="1" x14ac:dyDescent="0.3">
      <c r="B3" s="121"/>
      <c r="C3" s="120"/>
      <c r="D3" s="120"/>
      <c r="E3" s="120"/>
    </row>
    <row r="4" spans="2:10" ht="31.9" customHeight="1" thickBot="1" x14ac:dyDescent="0.3">
      <c r="B4" s="76" t="s">
        <v>1</v>
      </c>
      <c r="C4" s="495" t="s">
        <v>96</v>
      </c>
      <c r="D4" s="496"/>
      <c r="E4" s="496"/>
      <c r="F4" s="496"/>
      <c r="G4" s="496"/>
      <c r="H4" s="496"/>
      <c r="I4" s="497"/>
      <c r="J4" s="102"/>
    </row>
    <row r="5" spans="2:10" ht="15.75" thickBot="1" x14ac:dyDescent="0.3"/>
    <row r="6" spans="2:10" ht="52.15" customHeight="1" thickBot="1" x14ac:dyDescent="0.3">
      <c r="B6" s="76" t="s">
        <v>66</v>
      </c>
      <c r="C6" s="498">
        <v>42747</v>
      </c>
      <c r="D6" s="499"/>
      <c r="E6" s="500"/>
      <c r="F6" s="117" t="s">
        <v>71</v>
      </c>
      <c r="G6" s="498">
        <v>42747</v>
      </c>
      <c r="H6" s="499"/>
      <c r="I6" s="500"/>
    </row>
    <row r="7" spans="2:10" ht="19.5" thickBot="1" x14ac:dyDescent="0.3">
      <c r="B7" s="122"/>
      <c r="C7" s="122"/>
      <c r="D7" s="122"/>
      <c r="E7" s="122"/>
      <c r="J7" s="120"/>
    </row>
    <row r="8" spans="2:10" ht="28.15" customHeight="1" thickBot="1" x14ac:dyDescent="0.3">
      <c r="B8" s="5" t="s">
        <v>28</v>
      </c>
      <c r="C8" s="6"/>
      <c r="D8" s="7"/>
      <c r="F8" s="5" t="s">
        <v>0</v>
      </c>
      <c r="G8" s="6"/>
      <c r="H8" s="6"/>
      <c r="I8" s="7"/>
      <c r="J8" s="134"/>
    </row>
    <row r="9" spans="2:10" ht="18.75" x14ac:dyDescent="0.25">
      <c r="B9" s="501" t="s">
        <v>29</v>
      </c>
      <c r="C9" s="502"/>
      <c r="D9" s="3" t="s">
        <v>73</v>
      </c>
      <c r="E9" s="123"/>
      <c r="F9" s="503" t="s">
        <v>152</v>
      </c>
      <c r="G9" s="493"/>
      <c r="H9" s="493"/>
      <c r="I9" s="494"/>
      <c r="J9" s="135"/>
    </row>
    <row r="10" spans="2:10" ht="19.5" thickBot="1" x14ac:dyDescent="0.3">
      <c r="B10" s="505" t="s">
        <v>30</v>
      </c>
      <c r="C10" s="506"/>
      <c r="D10" s="91"/>
      <c r="E10" s="123"/>
      <c r="F10" s="504"/>
      <c r="G10" s="486"/>
      <c r="H10" s="486"/>
      <c r="I10" s="487"/>
      <c r="J10" s="135"/>
    </row>
    <row r="11" spans="2:10" ht="15.75" thickBot="1" x14ac:dyDescent="0.3">
      <c r="B11" s="120"/>
      <c r="C11" s="120"/>
      <c r="D11" s="120"/>
      <c r="E11" s="120"/>
      <c r="F11" s="120"/>
      <c r="J11" s="120"/>
    </row>
    <row r="12" spans="2:10" ht="24.6" customHeight="1" thickBot="1" x14ac:dyDescent="0.3">
      <c r="B12" s="5" t="s">
        <v>44</v>
      </c>
      <c r="C12" s="6"/>
      <c r="D12" s="6"/>
      <c r="E12" s="6"/>
      <c r="F12" s="6"/>
      <c r="G12" s="6"/>
      <c r="H12" s="6"/>
      <c r="I12" s="7"/>
      <c r="J12" s="134"/>
    </row>
    <row r="13" spans="2:10" ht="18.75" x14ac:dyDescent="0.25">
      <c r="B13" s="176" t="s">
        <v>31</v>
      </c>
      <c r="C13" s="183"/>
      <c r="D13" s="389" t="s">
        <v>32</v>
      </c>
      <c r="E13" s="488" t="s">
        <v>347</v>
      </c>
      <c r="F13" s="489"/>
      <c r="G13" s="389" t="s">
        <v>33</v>
      </c>
      <c r="H13" s="488" t="s">
        <v>348</v>
      </c>
      <c r="I13" s="472"/>
      <c r="J13" s="102"/>
    </row>
    <row r="14" spans="2:10" ht="18.75" x14ac:dyDescent="0.25">
      <c r="B14" s="9" t="s">
        <v>34</v>
      </c>
      <c r="C14" s="490" t="s">
        <v>125</v>
      </c>
      <c r="D14" s="452"/>
      <c r="E14" s="452"/>
      <c r="F14" s="452"/>
      <c r="G14" s="452"/>
      <c r="H14" s="452"/>
      <c r="I14" s="453"/>
      <c r="J14" s="102"/>
    </row>
    <row r="15" spans="2:10" ht="19.5" thickBot="1" x14ac:dyDescent="0.3">
      <c r="B15" s="178" t="s">
        <v>35</v>
      </c>
      <c r="C15" s="491"/>
      <c r="D15" s="479"/>
      <c r="E15" s="479"/>
      <c r="F15" s="479"/>
      <c r="G15" s="479"/>
      <c r="H15" s="479"/>
      <c r="I15" s="480"/>
      <c r="J15" s="102"/>
    </row>
    <row r="16" spans="2:10" ht="19.5" thickBot="1" x14ac:dyDescent="0.3">
      <c r="B16" s="124"/>
      <c r="C16" s="122"/>
      <c r="D16" s="122"/>
      <c r="E16" s="122"/>
      <c r="F16" s="122"/>
      <c r="G16" s="122"/>
      <c r="H16" s="122"/>
      <c r="I16" s="122"/>
      <c r="J16" s="120"/>
    </row>
    <row r="17" spans="2:12" ht="24" customHeight="1" thickBot="1" x14ac:dyDescent="0.3">
      <c r="B17" s="94" t="s">
        <v>89</v>
      </c>
      <c r="C17" s="95"/>
      <c r="D17" s="95"/>
      <c r="E17" s="96"/>
      <c r="F17" s="5" t="s">
        <v>36</v>
      </c>
      <c r="G17" s="6"/>
      <c r="H17" s="6"/>
      <c r="I17" s="7"/>
      <c r="J17" s="134"/>
    </row>
    <row r="18" spans="2:12" ht="18.75" x14ac:dyDescent="0.25">
      <c r="B18" s="12" t="s">
        <v>38</v>
      </c>
      <c r="C18" s="492" t="s">
        <v>153</v>
      </c>
      <c r="D18" s="493"/>
      <c r="E18" s="494"/>
      <c r="F18" s="92" t="s">
        <v>38</v>
      </c>
      <c r="G18" s="492"/>
      <c r="H18" s="493"/>
      <c r="I18" s="494"/>
      <c r="J18" s="120"/>
    </row>
    <row r="19" spans="2:12" ht="18.75" x14ac:dyDescent="0.25">
      <c r="B19" s="13" t="s">
        <v>41</v>
      </c>
      <c r="C19" s="481" t="s">
        <v>154</v>
      </c>
      <c r="D19" s="482"/>
      <c r="E19" s="483"/>
      <c r="F19" s="92" t="s">
        <v>41</v>
      </c>
      <c r="G19" s="481"/>
      <c r="H19" s="482"/>
      <c r="I19" s="483"/>
      <c r="J19" s="120"/>
    </row>
    <row r="20" spans="2:12" ht="18.75" x14ac:dyDescent="0.25">
      <c r="B20" s="13" t="s">
        <v>39</v>
      </c>
      <c r="C20" s="484">
        <v>775293642</v>
      </c>
      <c r="D20" s="482"/>
      <c r="E20" s="483"/>
      <c r="F20" s="92" t="s">
        <v>39</v>
      </c>
      <c r="G20" s="481">
        <v>338235537</v>
      </c>
      <c r="H20" s="482"/>
      <c r="I20" s="483"/>
      <c r="J20" s="120"/>
    </row>
    <row r="21" spans="2:12" ht="19.5" thickBot="1" x14ac:dyDescent="0.3">
      <c r="B21" s="148" t="s">
        <v>40</v>
      </c>
      <c r="C21" s="509"/>
      <c r="D21" s="486"/>
      <c r="E21" s="487"/>
      <c r="F21" s="93" t="s">
        <v>40</v>
      </c>
      <c r="G21" s="509"/>
      <c r="H21" s="486"/>
      <c r="I21" s="487"/>
      <c r="J21" s="120"/>
    </row>
    <row r="22" spans="2:12" x14ac:dyDescent="0.25"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</row>
    <row r="23" spans="2:12" ht="26.25" x14ac:dyDescent="0.25">
      <c r="B23" s="119" t="s">
        <v>62</v>
      </c>
      <c r="C23" s="125"/>
      <c r="D23" s="125"/>
      <c r="E23" s="125"/>
      <c r="F23" s="125"/>
      <c r="G23" s="125"/>
      <c r="I23" s="125"/>
      <c r="J23" s="125"/>
      <c r="K23" s="125"/>
      <c r="L23" s="125"/>
    </row>
    <row r="24" spans="2:12" ht="15.75" thickBot="1" x14ac:dyDescent="0.3"/>
    <row r="25" spans="2:12" ht="18.75" x14ac:dyDescent="0.25">
      <c r="B25" s="33" t="s">
        <v>48</v>
      </c>
      <c r="C25" s="34"/>
      <c r="D25" s="35"/>
      <c r="E25" s="62" t="s">
        <v>47</v>
      </c>
      <c r="F25" s="34"/>
      <c r="G25" s="35"/>
      <c r="I25" s="126"/>
    </row>
    <row r="26" spans="2:12" ht="18.75" x14ac:dyDescent="0.25">
      <c r="B26" s="451"/>
      <c r="C26" s="452"/>
      <c r="D26" s="453"/>
      <c r="E26" s="451"/>
      <c r="F26" s="452"/>
      <c r="G26" s="453"/>
      <c r="I26" s="126"/>
    </row>
    <row r="27" spans="2:12" ht="18.75" x14ac:dyDescent="0.25">
      <c r="B27" s="451"/>
      <c r="C27" s="452"/>
      <c r="D27" s="453"/>
      <c r="E27" s="451"/>
      <c r="F27" s="452"/>
      <c r="G27" s="453"/>
      <c r="I27" s="127"/>
    </row>
    <row r="28" spans="2:12" ht="18.75" x14ac:dyDescent="0.25">
      <c r="B28" s="451"/>
      <c r="C28" s="452"/>
      <c r="D28" s="453"/>
      <c r="E28" s="451"/>
      <c r="F28" s="452"/>
      <c r="G28" s="453"/>
      <c r="I28" s="126"/>
    </row>
    <row r="29" spans="2:12" ht="18.75" x14ac:dyDescent="0.25">
      <c r="B29" s="451"/>
      <c r="C29" s="452"/>
      <c r="D29" s="453"/>
      <c r="E29" s="451"/>
      <c r="F29" s="452"/>
      <c r="G29" s="453"/>
      <c r="I29" s="126"/>
    </row>
    <row r="30" spans="2:12" ht="18.75" x14ac:dyDescent="0.25">
      <c r="B30" s="451"/>
      <c r="C30" s="452"/>
      <c r="D30" s="453"/>
      <c r="E30" s="451"/>
      <c r="F30" s="452"/>
      <c r="G30" s="453"/>
      <c r="I30" s="126"/>
    </row>
    <row r="31" spans="2:12" ht="19.5" thickBot="1" x14ac:dyDescent="0.3">
      <c r="B31" s="478"/>
      <c r="C31" s="479"/>
      <c r="D31" s="480"/>
      <c r="E31" s="478"/>
      <c r="F31" s="479"/>
      <c r="G31" s="480"/>
      <c r="I31" s="126"/>
    </row>
    <row r="32" spans="2:12" ht="19.5" thickBot="1" x14ac:dyDescent="0.3">
      <c r="B32" s="126"/>
      <c r="C32" s="126"/>
      <c r="D32" s="126"/>
      <c r="E32" s="126"/>
      <c r="F32" s="126"/>
      <c r="G32" s="126"/>
      <c r="I32" s="126"/>
    </row>
    <row r="33" spans="2:12" ht="19.5" thickBot="1" x14ac:dyDescent="0.3">
      <c r="B33" s="5" t="s">
        <v>49</v>
      </c>
      <c r="C33" s="36"/>
      <c r="D33" s="36"/>
      <c r="E33" s="36"/>
      <c r="F33" s="36"/>
      <c r="G33" s="37"/>
      <c r="I33" s="126"/>
    </row>
    <row r="34" spans="2:12" ht="18.75" x14ac:dyDescent="0.25">
      <c r="B34" s="97"/>
      <c r="C34" s="169"/>
      <c r="D34" s="169"/>
      <c r="E34" s="169"/>
      <c r="F34" s="169"/>
      <c r="G34" s="170"/>
      <c r="I34" s="126"/>
    </row>
    <row r="35" spans="2:12" ht="18.75" x14ac:dyDescent="0.25">
      <c r="B35" s="67"/>
      <c r="C35" s="171"/>
      <c r="D35" s="171"/>
      <c r="E35" s="171"/>
      <c r="F35" s="171"/>
      <c r="G35" s="172"/>
      <c r="I35" s="126"/>
    </row>
    <row r="36" spans="2:12" ht="18.75" x14ac:dyDescent="0.25">
      <c r="B36" s="67"/>
      <c r="C36" s="171"/>
      <c r="D36" s="171"/>
      <c r="E36" s="171"/>
      <c r="F36" s="171"/>
      <c r="G36" s="172"/>
      <c r="I36" s="126"/>
    </row>
    <row r="37" spans="2:12" ht="18.75" x14ac:dyDescent="0.25">
      <c r="B37" s="67"/>
      <c r="C37" s="171"/>
      <c r="D37" s="171"/>
      <c r="E37" s="171"/>
      <c r="F37" s="171"/>
      <c r="G37" s="172"/>
      <c r="I37" s="126"/>
    </row>
    <row r="38" spans="2:12" ht="19.5" thickBot="1" x14ac:dyDescent="0.3">
      <c r="B38" s="175"/>
      <c r="C38" s="173"/>
      <c r="D38" s="173"/>
      <c r="E38" s="173"/>
      <c r="F38" s="173"/>
      <c r="G38" s="174"/>
      <c r="I38" s="126"/>
    </row>
    <row r="39" spans="2:12" ht="18.75" x14ac:dyDescent="0.25">
      <c r="B39" s="126"/>
      <c r="C39" s="126"/>
      <c r="D39" s="126"/>
      <c r="E39" s="126"/>
      <c r="F39" s="126"/>
      <c r="G39" s="126"/>
      <c r="I39" s="126"/>
    </row>
    <row r="40" spans="2:12" ht="21" customHeight="1" x14ac:dyDescent="0.25">
      <c r="B40" s="119" t="s">
        <v>61</v>
      </c>
      <c r="C40" s="125"/>
      <c r="D40" s="125"/>
      <c r="E40" s="125"/>
      <c r="F40" s="125"/>
      <c r="G40" s="125"/>
      <c r="H40" s="125"/>
      <c r="I40" s="125"/>
      <c r="J40" s="125"/>
      <c r="K40" s="125"/>
      <c r="L40" s="125"/>
    </row>
    <row r="41" spans="2:12" ht="21" customHeight="1" x14ac:dyDescent="0.25">
      <c r="B41" s="129"/>
      <c r="C41" s="125"/>
      <c r="D41" s="125"/>
      <c r="E41" s="125"/>
      <c r="F41" s="125"/>
      <c r="G41" s="125"/>
      <c r="H41" s="125"/>
      <c r="I41" s="125"/>
      <c r="J41" s="125"/>
      <c r="K41" s="125"/>
      <c r="L41" s="125"/>
    </row>
    <row r="42" spans="2:12" ht="23.25" x14ac:dyDescent="0.25">
      <c r="B42" s="130" t="s">
        <v>57</v>
      </c>
      <c r="C42" s="128"/>
      <c r="D42" s="128"/>
      <c r="E42" s="128"/>
      <c r="F42" s="128"/>
      <c r="G42" s="128"/>
      <c r="H42" s="128"/>
      <c r="I42" s="125"/>
      <c r="J42" s="125"/>
      <c r="K42" s="125"/>
      <c r="L42" s="125"/>
    </row>
    <row r="43" spans="2:12" ht="19.5" thickBot="1" x14ac:dyDescent="0.3">
      <c r="B43" s="122"/>
      <c r="C43" s="128"/>
      <c r="D43" s="128"/>
      <c r="E43" s="128"/>
      <c r="F43" s="128"/>
      <c r="G43" s="128"/>
      <c r="H43" s="128"/>
      <c r="I43" s="125"/>
      <c r="J43" s="125"/>
      <c r="K43" s="125"/>
      <c r="L43" s="125"/>
    </row>
    <row r="44" spans="2:12" ht="19.5" thickBot="1" x14ac:dyDescent="0.3">
      <c r="B44" s="473" t="s">
        <v>58</v>
      </c>
      <c r="C44" s="474"/>
      <c r="D44" s="474"/>
      <c r="E44" s="474"/>
      <c r="F44" s="474"/>
      <c r="G44" s="474"/>
      <c r="H44" s="474"/>
      <c r="I44" s="475"/>
      <c r="J44" s="125"/>
      <c r="K44" s="125"/>
      <c r="L44" s="125"/>
    </row>
    <row r="45" spans="2:12" ht="14.45" customHeight="1" x14ac:dyDescent="0.25">
      <c r="B45" s="98"/>
      <c r="C45" s="99"/>
      <c r="D45" s="99"/>
      <c r="E45" s="99"/>
      <c r="F45" s="99"/>
      <c r="G45" s="99"/>
      <c r="H45" s="99"/>
      <c r="I45" s="100"/>
      <c r="J45" s="125"/>
      <c r="K45" s="125"/>
      <c r="L45" s="125"/>
    </row>
    <row r="46" spans="2:12" ht="14.45" customHeight="1" x14ac:dyDescent="0.25">
      <c r="B46" s="101"/>
      <c r="C46" s="102"/>
      <c r="D46" s="102"/>
      <c r="E46" s="102"/>
      <c r="F46" s="102"/>
      <c r="G46" s="102"/>
      <c r="H46" s="102"/>
      <c r="I46" s="103"/>
      <c r="J46" s="125"/>
      <c r="K46" s="125"/>
      <c r="L46" s="125"/>
    </row>
    <row r="47" spans="2:12" ht="14.45" customHeight="1" x14ac:dyDescent="0.25">
      <c r="B47" s="101"/>
      <c r="C47" s="102"/>
      <c r="D47" s="102"/>
      <c r="E47" s="102"/>
      <c r="F47" s="102"/>
      <c r="G47" s="102"/>
      <c r="H47" s="102"/>
      <c r="I47" s="103"/>
      <c r="J47" s="125"/>
      <c r="K47" s="125"/>
      <c r="L47" s="125"/>
    </row>
    <row r="48" spans="2:12" ht="14.45" customHeight="1" x14ac:dyDescent="0.25">
      <c r="B48" s="101"/>
      <c r="C48" s="102"/>
      <c r="D48" s="102"/>
      <c r="E48" s="102"/>
      <c r="F48" s="102"/>
      <c r="G48" s="102"/>
      <c r="H48" s="102"/>
      <c r="I48" s="103"/>
      <c r="J48" s="125"/>
      <c r="K48" s="125"/>
      <c r="L48" s="125"/>
    </row>
    <row r="49" spans="2:12" ht="21" customHeight="1" thickBot="1" x14ac:dyDescent="0.3">
      <c r="B49" s="104"/>
      <c r="C49" s="105"/>
      <c r="D49" s="105"/>
      <c r="E49" s="105"/>
      <c r="F49" s="105"/>
      <c r="G49" s="105"/>
      <c r="H49" s="105"/>
      <c r="I49" s="106"/>
      <c r="J49" s="125"/>
      <c r="K49" s="125"/>
      <c r="L49" s="125"/>
    </row>
    <row r="50" spans="2:12" ht="21" x14ac:dyDescent="0.25">
      <c r="B50" s="129"/>
      <c r="C50" s="125"/>
      <c r="D50" s="125"/>
      <c r="E50" s="125"/>
      <c r="F50" s="125"/>
      <c r="G50" s="125"/>
      <c r="H50" s="125"/>
      <c r="I50" s="125"/>
      <c r="J50" s="125"/>
      <c r="K50" s="125"/>
      <c r="L50" s="125"/>
    </row>
    <row r="51" spans="2:12" ht="39.6" customHeight="1" x14ac:dyDescent="0.25">
      <c r="B51" s="130" t="s">
        <v>46</v>
      </c>
      <c r="C51" s="128"/>
      <c r="E51" s="126"/>
      <c r="F51" s="128"/>
      <c r="G51" s="128"/>
      <c r="H51" s="128"/>
      <c r="I51" s="128"/>
      <c r="J51" s="125"/>
      <c r="K51" s="125"/>
      <c r="L51" s="125"/>
    </row>
    <row r="52" spans="2:12" ht="19.5" thickBot="1" x14ac:dyDescent="0.3">
      <c r="B52" s="131"/>
      <c r="C52" s="128"/>
      <c r="D52" s="128"/>
      <c r="E52" s="128"/>
      <c r="F52" s="128"/>
      <c r="G52" s="128"/>
      <c r="H52" s="128"/>
      <c r="I52" s="128"/>
      <c r="J52" s="125"/>
      <c r="K52" s="125"/>
      <c r="L52" s="125"/>
    </row>
    <row r="53" spans="2:12" ht="37.5" x14ac:dyDescent="0.25">
      <c r="B53" s="128"/>
      <c r="C53" s="128"/>
      <c r="D53" s="77" t="s">
        <v>21</v>
      </c>
      <c r="E53" s="78" t="s">
        <v>22</v>
      </c>
      <c r="F53" s="79" t="s">
        <v>23</v>
      </c>
      <c r="G53" s="80" t="s">
        <v>24</v>
      </c>
      <c r="H53" s="132"/>
      <c r="I53" s="128"/>
      <c r="J53" s="125"/>
      <c r="K53" s="125"/>
      <c r="L53" s="125"/>
    </row>
    <row r="54" spans="2:12" ht="38.25" thickBot="1" x14ac:dyDescent="0.3">
      <c r="B54" s="128"/>
      <c r="C54" s="128"/>
      <c r="D54" s="81" t="s">
        <v>4</v>
      </c>
      <c r="E54" s="82" t="s">
        <v>3</v>
      </c>
      <c r="F54" s="83" t="s">
        <v>5</v>
      </c>
      <c r="G54" s="84" t="s">
        <v>6</v>
      </c>
      <c r="H54" s="132"/>
      <c r="I54" s="128"/>
      <c r="J54" s="125"/>
      <c r="K54" s="125"/>
      <c r="L54" s="125"/>
    </row>
    <row r="55" spans="2:12" ht="19.5" thickBot="1" x14ac:dyDescent="0.3">
      <c r="B55" s="128"/>
      <c r="C55" s="128"/>
      <c r="D55" s="128"/>
      <c r="E55" s="128"/>
      <c r="F55" s="128"/>
      <c r="G55" s="128"/>
      <c r="H55" s="128"/>
      <c r="I55" s="128"/>
      <c r="J55" s="125"/>
      <c r="K55" s="125"/>
      <c r="L55" s="125"/>
    </row>
    <row r="56" spans="2:12" ht="34.9" customHeight="1" x14ac:dyDescent="0.25">
      <c r="B56" s="18" t="s">
        <v>7</v>
      </c>
      <c r="C56" s="58" t="s">
        <v>56</v>
      </c>
      <c r="D56" s="43" t="s">
        <v>8</v>
      </c>
      <c r="E56" s="45" t="s">
        <v>2</v>
      </c>
      <c r="F56" s="47" t="s">
        <v>9</v>
      </c>
      <c r="G56" s="40" t="s">
        <v>10</v>
      </c>
      <c r="H56" s="40" t="s">
        <v>51</v>
      </c>
      <c r="I56" s="53" t="s">
        <v>11</v>
      </c>
      <c r="J56" s="125"/>
      <c r="K56" s="125"/>
      <c r="L56" s="125"/>
    </row>
    <row r="57" spans="2:12" ht="40.9" customHeight="1" x14ac:dyDescent="0.25">
      <c r="B57" s="2"/>
      <c r="C57" s="59">
        <f>SUM(C58:C59)</f>
        <v>7</v>
      </c>
      <c r="D57" s="44" t="s">
        <v>12</v>
      </c>
      <c r="E57" s="46" t="s">
        <v>13</v>
      </c>
      <c r="F57" s="48" t="s">
        <v>14</v>
      </c>
      <c r="G57" s="41" t="s">
        <v>15</v>
      </c>
      <c r="H57" s="41" t="s">
        <v>53</v>
      </c>
      <c r="I57" s="54"/>
      <c r="J57" s="125"/>
      <c r="K57" s="125"/>
      <c r="L57" s="125"/>
    </row>
    <row r="58" spans="2:12" ht="37.5" x14ac:dyDescent="0.25">
      <c r="B58" s="23" t="s">
        <v>142</v>
      </c>
      <c r="C58" s="24">
        <v>4</v>
      </c>
      <c r="D58" s="85">
        <v>3</v>
      </c>
      <c r="E58" s="85"/>
      <c r="F58" s="85"/>
      <c r="G58" s="85"/>
      <c r="H58" s="85"/>
      <c r="I58" s="55">
        <f>IF(COUNTBLANK(D58:H58)=4,SUM(D58:G58)*C58,"veuillez entrer une valeur")</f>
        <v>12</v>
      </c>
      <c r="J58" s="125"/>
      <c r="L58" s="125"/>
    </row>
    <row r="59" spans="2:12" ht="39" customHeight="1" thickBot="1" x14ac:dyDescent="0.3">
      <c r="B59" s="25" t="s">
        <v>16</v>
      </c>
      <c r="C59" s="26">
        <v>3</v>
      </c>
      <c r="D59" s="86">
        <v>3</v>
      </c>
      <c r="E59" s="86"/>
      <c r="F59" s="86"/>
      <c r="G59" s="86"/>
      <c r="H59" s="86"/>
      <c r="I59" s="56">
        <f>IF(COUNTBLANK(D59:H59)=4,SUM(D59:G59)*C59,"veuillez entrer une valeur")</f>
        <v>9</v>
      </c>
      <c r="J59" s="125"/>
      <c r="K59" s="125"/>
      <c r="L59" s="125"/>
    </row>
    <row r="60" spans="2:12" ht="19.5" thickBot="1" x14ac:dyDescent="0.3">
      <c r="B60" s="30" t="s">
        <v>50</v>
      </c>
      <c r="C60" s="1">
        <f>3*C57-IF(H58="x",3*C58,0)-IF(H59="x",3*C59,0)</f>
        <v>21</v>
      </c>
      <c r="D60" s="27"/>
      <c r="E60" s="27"/>
      <c r="F60" s="28"/>
      <c r="G60" s="29" t="s">
        <v>25</v>
      </c>
      <c r="H60" s="29"/>
      <c r="I60" s="52">
        <f>SUM(I58:I59)</f>
        <v>21</v>
      </c>
      <c r="J60" s="125"/>
      <c r="K60" s="125"/>
      <c r="L60" s="125"/>
    </row>
    <row r="61" spans="2:12" ht="15.75" thickBot="1" x14ac:dyDescent="0.3"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</row>
    <row r="62" spans="2:12" ht="37.5" x14ac:dyDescent="0.25">
      <c r="B62" s="18" t="s">
        <v>17</v>
      </c>
      <c r="C62" s="60" t="s">
        <v>56</v>
      </c>
      <c r="D62" s="14" t="s">
        <v>8</v>
      </c>
      <c r="E62" s="15" t="s">
        <v>2</v>
      </c>
      <c r="F62" s="16" t="s">
        <v>9</v>
      </c>
      <c r="G62" s="38" t="s">
        <v>10</v>
      </c>
      <c r="H62" s="40" t="s">
        <v>51</v>
      </c>
      <c r="I62" s="53" t="s">
        <v>11</v>
      </c>
      <c r="J62" s="125"/>
      <c r="K62" s="125"/>
      <c r="L62" s="125"/>
    </row>
    <row r="63" spans="2:12" ht="37.5" x14ac:dyDescent="0.25">
      <c r="B63" s="2"/>
      <c r="C63" s="61">
        <f>SUM(C64:C66)</f>
        <v>6</v>
      </c>
      <c r="D63" s="19" t="s">
        <v>12</v>
      </c>
      <c r="E63" s="20" t="s">
        <v>13</v>
      </c>
      <c r="F63" s="21" t="s">
        <v>14</v>
      </c>
      <c r="G63" s="39" t="s">
        <v>15</v>
      </c>
      <c r="H63" s="42" t="s">
        <v>54</v>
      </c>
      <c r="I63" s="57"/>
      <c r="J63" s="125"/>
      <c r="K63" s="125"/>
      <c r="L63" s="125"/>
    </row>
    <row r="64" spans="2:12" ht="18.75" x14ac:dyDescent="0.25">
      <c r="B64" s="23" t="s">
        <v>18</v>
      </c>
      <c r="C64" s="24">
        <v>3</v>
      </c>
      <c r="D64" s="87"/>
      <c r="E64" s="87">
        <v>2</v>
      </c>
      <c r="F64" s="87"/>
      <c r="G64" s="87"/>
      <c r="H64" s="88"/>
      <c r="I64" s="55">
        <f>IF(COUNTBLANK(D64:H64)=4,SUM(D64:G64)*C64,"veuillez entrer une valeur")</f>
        <v>6</v>
      </c>
      <c r="J64" s="125"/>
      <c r="K64" s="125"/>
      <c r="L64" s="125"/>
    </row>
    <row r="65" spans="2:12" ht="18.75" x14ac:dyDescent="0.25">
      <c r="B65" s="23" t="s">
        <v>42</v>
      </c>
      <c r="C65" s="24">
        <v>2</v>
      </c>
      <c r="D65" s="87">
        <v>3</v>
      </c>
      <c r="E65" s="87"/>
      <c r="F65" s="87"/>
      <c r="G65" s="87"/>
      <c r="H65" s="85"/>
      <c r="I65" s="55">
        <f>IF(COUNTBLANK(D65:H65)=4,SUM(D65:G65)*C65,"veuillez entrer une valeur")</f>
        <v>6</v>
      </c>
      <c r="J65" s="125"/>
      <c r="K65" s="125"/>
      <c r="L65" s="125"/>
    </row>
    <row r="66" spans="2:12" ht="38.25" thickBot="1" x14ac:dyDescent="0.3">
      <c r="B66" s="23" t="s">
        <v>19</v>
      </c>
      <c r="C66" s="24">
        <v>1</v>
      </c>
      <c r="D66" s="89"/>
      <c r="E66" s="89">
        <v>2</v>
      </c>
      <c r="F66" s="89"/>
      <c r="G66" s="89"/>
      <c r="H66" s="90"/>
      <c r="I66" s="56">
        <f>IF(COUNTBLANK(D66:H66)=4,SUM(D66:G66)*C66,"veuillez entrer une valeur")</f>
        <v>2</v>
      </c>
      <c r="J66" s="125"/>
      <c r="K66" s="125"/>
      <c r="L66" s="125"/>
    </row>
    <row r="67" spans="2:12" ht="19.5" thickBot="1" x14ac:dyDescent="0.3">
      <c r="B67" s="30" t="s">
        <v>50</v>
      </c>
      <c r="C67" s="1">
        <f>3*C63-IF(H64="x",3*C64,0)-IF(H65="x",3*C65,0)-IF(H66="x",3*C66,0)</f>
        <v>18</v>
      </c>
      <c r="D67" s="27"/>
      <c r="E67" s="27"/>
      <c r="F67" s="31"/>
      <c r="G67" s="32" t="s">
        <v>25</v>
      </c>
      <c r="H67" s="29"/>
      <c r="I67" s="52">
        <f>SUM(I64:I66)</f>
        <v>14</v>
      </c>
      <c r="J67" s="125"/>
      <c r="K67" s="125"/>
      <c r="L67" s="125"/>
    </row>
    <row r="68" spans="2:12" ht="18.600000000000001" customHeight="1" thickBot="1" x14ac:dyDescent="0.3">
      <c r="B68" s="128"/>
      <c r="C68" s="128"/>
      <c r="D68" s="128"/>
      <c r="E68" s="128"/>
      <c r="F68" s="128"/>
      <c r="G68" s="128"/>
      <c r="H68" s="128"/>
      <c r="I68" s="128"/>
      <c r="J68" s="125"/>
      <c r="K68" s="125"/>
      <c r="L68" s="125"/>
    </row>
    <row r="69" spans="2:12" ht="29.45" customHeight="1" x14ac:dyDescent="0.25">
      <c r="B69" s="18" t="s">
        <v>20</v>
      </c>
      <c r="C69" s="60" t="s">
        <v>56</v>
      </c>
      <c r="D69" s="14" t="s">
        <v>8</v>
      </c>
      <c r="E69" s="15" t="s">
        <v>2</v>
      </c>
      <c r="F69" s="16" t="s">
        <v>9</v>
      </c>
      <c r="G69" s="17" t="s">
        <v>10</v>
      </c>
      <c r="H69" s="40" t="s">
        <v>51</v>
      </c>
      <c r="I69" s="53" t="s">
        <v>11</v>
      </c>
      <c r="J69" s="125"/>
      <c r="K69" s="125"/>
      <c r="L69" s="125"/>
    </row>
    <row r="70" spans="2:12" ht="37.5" x14ac:dyDescent="0.25">
      <c r="B70" s="2"/>
      <c r="C70" s="61">
        <f>SUM(C71:C73)</f>
        <v>4</v>
      </c>
      <c r="D70" s="19" t="s">
        <v>12</v>
      </c>
      <c r="E70" s="20" t="s">
        <v>13</v>
      </c>
      <c r="F70" s="21" t="s">
        <v>14</v>
      </c>
      <c r="G70" s="22" t="s">
        <v>15</v>
      </c>
      <c r="H70" s="42" t="s">
        <v>55</v>
      </c>
      <c r="I70" s="57"/>
      <c r="J70" s="125"/>
      <c r="K70" s="125"/>
      <c r="L70" s="125"/>
    </row>
    <row r="71" spans="2:12" ht="56.25" x14ac:dyDescent="0.25">
      <c r="B71" s="23" t="s">
        <v>143</v>
      </c>
      <c r="C71" s="24">
        <v>2</v>
      </c>
      <c r="D71" s="87">
        <v>3</v>
      </c>
      <c r="E71" s="87"/>
      <c r="F71" s="87"/>
      <c r="G71" s="87"/>
      <c r="H71" s="88"/>
      <c r="I71" s="55">
        <f>IF(COUNTBLANK(D71:H71)=4,SUM(D71:G71)*C71,"veuillez entrer une valeur")</f>
        <v>6</v>
      </c>
      <c r="J71" s="125"/>
      <c r="K71" s="125"/>
      <c r="L71" s="125"/>
    </row>
    <row r="72" spans="2:12" ht="75" x14ac:dyDescent="0.25">
      <c r="B72" s="23" t="s">
        <v>144</v>
      </c>
      <c r="C72" s="24">
        <v>1</v>
      </c>
      <c r="D72" s="87"/>
      <c r="E72" s="87">
        <v>2</v>
      </c>
      <c r="F72" s="87"/>
      <c r="G72" s="87"/>
      <c r="H72" s="85"/>
      <c r="I72" s="55">
        <f>IF(COUNTBLANK(D72:H72)=4,SUM(D72:G72)*C72,"veuillez entrer une valeur")</f>
        <v>2</v>
      </c>
      <c r="J72" s="125"/>
      <c r="K72" s="125"/>
      <c r="L72" s="125"/>
    </row>
    <row r="73" spans="2:12" ht="94.5" thickBot="1" x14ac:dyDescent="0.3">
      <c r="B73" s="23" t="s">
        <v>145</v>
      </c>
      <c r="C73" s="24">
        <v>1</v>
      </c>
      <c r="D73" s="89">
        <v>3</v>
      </c>
      <c r="E73" s="89"/>
      <c r="F73" s="89"/>
      <c r="G73" s="89"/>
      <c r="H73" s="90"/>
      <c r="I73" s="56">
        <f>IF(COUNTBLANK(D73:H73)=4,SUM(D73:G73)*C73,"veuillez entrer une valeur")</f>
        <v>3</v>
      </c>
      <c r="J73" s="125"/>
      <c r="K73" s="125"/>
      <c r="L73" s="125"/>
    </row>
    <row r="74" spans="2:12" ht="19.5" thickBot="1" x14ac:dyDescent="0.3">
      <c r="B74" s="30" t="s">
        <v>50</v>
      </c>
      <c r="C74" s="1">
        <f>3*C70-IF(H71="x",3*C71,0)-IF(H72="x",3*C72,0)-IF(H73="x",3*C73,0)</f>
        <v>12</v>
      </c>
      <c r="D74" s="27"/>
      <c r="E74" s="27"/>
      <c r="F74" s="31"/>
      <c r="G74" s="32" t="s">
        <v>25</v>
      </c>
      <c r="H74" s="29"/>
      <c r="I74" s="52">
        <f>SUM(I71:I73)</f>
        <v>11</v>
      </c>
      <c r="J74" s="125"/>
      <c r="K74" s="125"/>
      <c r="L74" s="125"/>
    </row>
    <row r="75" spans="2:12" ht="19.5" thickBot="1" x14ac:dyDescent="0.3">
      <c r="B75" s="128"/>
      <c r="C75" s="128"/>
      <c r="D75" s="128"/>
      <c r="E75" s="128"/>
      <c r="F75" s="128"/>
      <c r="G75" s="128"/>
      <c r="H75" s="128"/>
      <c r="I75" s="128"/>
      <c r="J75" s="125"/>
      <c r="K75" s="125"/>
      <c r="L75" s="125"/>
    </row>
    <row r="76" spans="2:12" ht="39" customHeight="1" x14ac:dyDescent="0.25">
      <c r="B76" s="49" t="s">
        <v>52</v>
      </c>
      <c r="C76" s="75">
        <f>SUM(C60+C67+C74)</f>
        <v>51</v>
      </c>
      <c r="D76" s="50">
        <f>SUM(I74+I67+I60)</f>
        <v>46</v>
      </c>
      <c r="E76" s="128"/>
      <c r="F76" s="128"/>
      <c r="G76" s="128"/>
      <c r="H76" s="128"/>
      <c r="I76" s="128"/>
      <c r="J76" s="125"/>
      <c r="K76" s="125"/>
      <c r="L76" s="125"/>
    </row>
    <row r="77" spans="2:12" ht="19.5" thickBot="1" x14ac:dyDescent="0.3">
      <c r="B77" s="476" t="s">
        <v>60</v>
      </c>
      <c r="C77" s="477"/>
      <c r="D77" s="51">
        <f>(D76/C76)*20</f>
        <v>18.03921568627451</v>
      </c>
      <c r="E77" s="128"/>
      <c r="F77" s="128"/>
      <c r="G77" s="128"/>
      <c r="H77" s="128"/>
      <c r="I77" s="128"/>
      <c r="J77" s="125"/>
      <c r="K77" s="125"/>
      <c r="L77" s="125"/>
    </row>
    <row r="78" spans="2:12" ht="18.75" x14ac:dyDescent="0.25">
      <c r="B78" s="126"/>
      <c r="C78" s="132"/>
      <c r="D78" s="128"/>
      <c r="E78" s="128"/>
      <c r="F78" s="128"/>
      <c r="G78" s="128"/>
      <c r="H78" s="128"/>
      <c r="I78" s="128"/>
      <c r="J78" s="125"/>
      <c r="K78" s="125"/>
      <c r="L78" s="125"/>
    </row>
    <row r="80" spans="2:12" ht="26.25" x14ac:dyDescent="0.25">
      <c r="B80" s="119" t="s">
        <v>63</v>
      </c>
      <c r="C80" s="125"/>
      <c r="D80" s="125"/>
      <c r="E80" s="125"/>
      <c r="F80" s="125"/>
      <c r="G80" s="125"/>
      <c r="H80" s="125"/>
      <c r="I80" s="125"/>
      <c r="J80" s="125"/>
      <c r="K80" s="125"/>
      <c r="L80" s="125"/>
    </row>
    <row r="81" spans="2:20" ht="15.75" thickBot="1" x14ac:dyDescent="0.3">
      <c r="B81" s="125"/>
      <c r="C81" s="125"/>
      <c r="D81" s="125"/>
      <c r="E81" s="125"/>
      <c r="F81" s="125"/>
      <c r="G81" s="125"/>
      <c r="H81" s="125"/>
      <c r="I81" s="125"/>
      <c r="J81" s="125"/>
      <c r="K81" s="125"/>
      <c r="L81" s="125"/>
    </row>
    <row r="82" spans="2:20" ht="43.15" customHeight="1" thickBot="1" x14ac:dyDescent="0.3">
      <c r="B82" s="133"/>
      <c r="C82" s="464" t="s">
        <v>65</v>
      </c>
      <c r="D82" s="465"/>
      <c r="E82" s="466"/>
      <c r="F82" s="464" t="s">
        <v>67</v>
      </c>
      <c r="G82" s="465"/>
      <c r="H82" s="466"/>
      <c r="I82" s="464" t="s">
        <v>68</v>
      </c>
      <c r="J82" s="465"/>
      <c r="K82" s="466"/>
      <c r="L82" s="464" t="s">
        <v>69</v>
      </c>
      <c r="M82" s="465"/>
      <c r="N82" s="466"/>
      <c r="O82" s="464" t="s">
        <v>70</v>
      </c>
      <c r="P82" s="465"/>
      <c r="Q82" s="466"/>
      <c r="R82" s="464" t="s">
        <v>372</v>
      </c>
      <c r="S82" s="465"/>
      <c r="T82" s="466"/>
    </row>
    <row r="83" spans="2:20" ht="43.15" customHeight="1" x14ac:dyDescent="0.25">
      <c r="B83" s="71" t="s">
        <v>64</v>
      </c>
      <c r="C83" s="454">
        <v>43112</v>
      </c>
      <c r="D83" s="452"/>
      <c r="E83" s="453"/>
      <c r="F83" s="470">
        <v>43477</v>
      </c>
      <c r="G83" s="471"/>
      <c r="H83" s="472"/>
      <c r="I83" s="470">
        <v>43842</v>
      </c>
      <c r="J83" s="471"/>
      <c r="K83" s="472"/>
      <c r="L83" s="470">
        <f>DATE(YEAR(C84)+3,MONTH(C84),DAY(C84))</f>
        <v>44208</v>
      </c>
      <c r="M83" s="471"/>
      <c r="N83" s="472"/>
      <c r="O83" s="470">
        <v>44772</v>
      </c>
      <c r="P83" s="471"/>
      <c r="Q83" s="472"/>
      <c r="R83" s="470">
        <v>45138</v>
      </c>
      <c r="S83" s="471"/>
      <c r="T83" s="472"/>
    </row>
    <row r="84" spans="2:20" ht="18.75" x14ac:dyDescent="0.25">
      <c r="B84" s="73" t="s">
        <v>26</v>
      </c>
      <c r="C84" s="454">
        <v>43112</v>
      </c>
      <c r="D84" s="452"/>
      <c r="E84" s="453"/>
      <c r="F84" s="454">
        <v>43477</v>
      </c>
      <c r="G84" s="452"/>
      <c r="H84" s="453"/>
      <c r="I84" s="454">
        <v>43842</v>
      </c>
      <c r="J84" s="452"/>
      <c r="K84" s="453"/>
      <c r="L84" s="454">
        <v>44407</v>
      </c>
      <c r="M84" s="452"/>
      <c r="N84" s="453"/>
      <c r="O84" s="454">
        <v>44767</v>
      </c>
      <c r="P84" s="452"/>
      <c r="Q84" s="453"/>
      <c r="R84" s="451"/>
      <c r="S84" s="452"/>
      <c r="T84" s="453"/>
    </row>
    <row r="85" spans="2:20" ht="18.75" x14ac:dyDescent="0.25">
      <c r="B85" s="72" t="s">
        <v>27</v>
      </c>
      <c r="C85" s="458">
        <v>11.37</v>
      </c>
      <c r="D85" s="459"/>
      <c r="E85" s="460"/>
      <c r="F85" s="451">
        <v>13.33</v>
      </c>
      <c r="G85" s="452"/>
      <c r="H85" s="453"/>
      <c r="I85" s="451">
        <v>14.51</v>
      </c>
      <c r="J85" s="452"/>
      <c r="K85" s="453"/>
      <c r="L85" s="461">
        <v>16.86</v>
      </c>
      <c r="M85" s="462"/>
      <c r="N85" s="463"/>
      <c r="O85" s="461">
        <f>D77</f>
        <v>18.03921568627451</v>
      </c>
      <c r="P85" s="462"/>
      <c r="Q85" s="463"/>
      <c r="R85" s="451"/>
      <c r="S85" s="452"/>
      <c r="T85" s="453"/>
    </row>
    <row r="86" spans="2:20" ht="78" customHeight="1" x14ac:dyDescent="0.25">
      <c r="B86" s="73" t="s">
        <v>43</v>
      </c>
      <c r="C86" s="451"/>
      <c r="D86" s="452"/>
      <c r="E86" s="453"/>
      <c r="F86" s="451"/>
      <c r="G86" s="452"/>
      <c r="H86" s="453"/>
      <c r="I86" s="451"/>
      <c r="J86" s="452"/>
      <c r="K86" s="453"/>
      <c r="L86" s="451"/>
      <c r="M86" s="452"/>
      <c r="N86" s="453"/>
      <c r="O86" s="512" t="s">
        <v>391</v>
      </c>
      <c r="P86" s="513"/>
      <c r="Q86" s="514"/>
      <c r="R86" s="451"/>
      <c r="S86" s="452"/>
      <c r="T86" s="453"/>
    </row>
    <row r="87" spans="2:20" ht="21" customHeight="1" x14ac:dyDescent="0.25">
      <c r="B87" s="136"/>
      <c r="C87" s="125"/>
      <c r="D87" s="125"/>
      <c r="E87" s="125"/>
      <c r="F87" s="125"/>
      <c r="G87" s="125"/>
      <c r="H87" s="125"/>
      <c r="I87" s="125"/>
      <c r="J87" s="125"/>
      <c r="K87" s="125"/>
      <c r="L87" s="125"/>
    </row>
  </sheetData>
  <mergeCells count="62">
    <mergeCell ref="C4:I4"/>
    <mergeCell ref="C6:E6"/>
    <mergeCell ref="G6:I6"/>
    <mergeCell ref="B9:C9"/>
    <mergeCell ref="F9:I10"/>
    <mergeCell ref="B10:C10"/>
    <mergeCell ref="E13:F13"/>
    <mergeCell ref="H13:I13"/>
    <mergeCell ref="C14:I14"/>
    <mergeCell ref="C15:I15"/>
    <mergeCell ref="C18:E18"/>
    <mergeCell ref="G18:I18"/>
    <mergeCell ref="C19:E19"/>
    <mergeCell ref="G19:I19"/>
    <mergeCell ref="C20:E20"/>
    <mergeCell ref="G20:I20"/>
    <mergeCell ref="C21:E21"/>
    <mergeCell ref="G21:I21"/>
    <mergeCell ref="B26:D26"/>
    <mergeCell ref="E26:G26"/>
    <mergeCell ref="B27:D27"/>
    <mergeCell ref="E27:G27"/>
    <mergeCell ref="B28:D28"/>
    <mergeCell ref="E28:G28"/>
    <mergeCell ref="B29:D29"/>
    <mergeCell ref="E29:G29"/>
    <mergeCell ref="B30:D30"/>
    <mergeCell ref="E30:G30"/>
    <mergeCell ref="B31:D31"/>
    <mergeCell ref="E31:G31"/>
    <mergeCell ref="B44:I44"/>
    <mergeCell ref="B77:C77"/>
    <mergeCell ref="C82:E82"/>
    <mergeCell ref="F82:H82"/>
    <mergeCell ref="I82:K82"/>
    <mergeCell ref="O82:Q82"/>
    <mergeCell ref="C83:E83"/>
    <mergeCell ref="F83:H83"/>
    <mergeCell ref="I83:K83"/>
    <mergeCell ref="L83:N83"/>
    <mergeCell ref="O83:Q83"/>
    <mergeCell ref="L82:N82"/>
    <mergeCell ref="C85:E85"/>
    <mergeCell ref="F85:H85"/>
    <mergeCell ref="I85:K85"/>
    <mergeCell ref="L85:N85"/>
    <mergeCell ref="O85:Q85"/>
    <mergeCell ref="C84:E84"/>
    <mergeCell ref="F84:H84"/>
    <mergeCell ref="I84:K84"/>
    <mergeCell ref="L84:N84"/>
    <mergeCell ref="O84:Q84"/>
    <mergeCell ref="C86:E86"/>
    <mergeCell ref="F86:H86"/>
    <mergeCell ref="I86:K86"/>
    <mergeCell ref="L86:N86"/>
    <mergeCell ref="O86:Q86"/>
    <mergeCell ref="R82:T82"/>
    <mergeCell ref="R83:T83"/>
    <mergeCell ref="R84:T84"/>
    <mergeCell ref="R85:T85"/>
    <mergeCell ref="R86:T86"/>
  </mergeCells>
  <conditionalFormatting sqref="I58:I59 I64:I66 I71:I73">
    <cfRule type="cellIs" dxfId="13" priority="8" operator="equal">
      <formula>"veuillez entrer une valeur"</formula>
    </cfRule>
  </conditionalFormatting>
  <conditionalFormatting sqref="C84:E84">
    <cfRule type="cellIs" dxfId="12" priority="2" operator="equal">
      <formula>"veuillez saisir ici une date"</formula>
    </cfRule>
  </conditionalFormatting>
  <conditionalFormatting sqref="C83:E83">
    <cfRule type="cellIs" dxfId="11" priority="1" operator="equal">
      <formula>"veuillez saisir ici une date"</formula>
    </cfRule>
  </conditionalFormatting>
  <dataValidations count="1">
    <dataValidation type="list" allowBlank="1" showInputMessage="1" showErrorMessage="1" sqref="C7:E7">
      <formula1>"Fournisseur,Prestataire de Service"</formula1>
    </dataValidation>
  </dataValidations>
  <pageMargins left="0.7" right="0.7" top="0.75" bottom="0.75" header="0.3" footer="0.3"/>
  <pageSetup paperSize="9" scale="5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86"/>
  <sheetViews>
    <sheetView showGridLines="0" topLeftCell="A71" zoomScale="60" zoomScaleNormal="60" workbookViewId="0">
      <selection activeCell="D87" sqref="D87"/>
    </sheetView>
  </sheetViews>
  <sheetFormatPr baseColWidth="10" defaultColWidth="11.42578125" defaultRowHeight="15" x14ac:dyDescent="0.25"/>
  <cols>
    <col min="1" max="1" width="21.7109375" style="179" customWidth="1"/>
    <col min="2" max="2" width="14.42578125" style="179" bestFit="1" customWidth="1"/>
    <col min="3" max="3" width="20.42578125" style="179" customWidth="1"/>
    <col min="4" max="4" width="21.42578125" style="179" customWidth="1"/>
    <col min="5" max="5" width="19.28515625" style="179" customWidth="1"/>
    <col min="6" max="6" width="21.7109375" style="179" customWidth="1"/>
    <col min="7" max="7" width="19.28515625" style="179" customWidth="1"/>
    <col min="8" max="8" width="23.140625" style="179" customWidth="1"/>
    <col min="9" max="16384" width="11.42578125" style="179"/>
  </cols>
  <sheetData>
    <row r="1" spans="1:17" ht="26.25" x14ac:dyDescent="0.25">
      <c r="A1" s="287" t="s">
        <v>37</v>
      </c>
      <c r="B1" s="288"/>
      <c r="C1" s="288"/>
      <c r="D1" s="288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</row>
    <row r="2" spans="1:17" ht="15.75" thickBot="1" x14ac:dyDescent="0.3">
      <c r="A2" s="289"/>
      <c r="B2" s="288"/>
      <c r="C2" s="288"/>
      <c r="D2" s="288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</row>
    <row r="3" spans="1:17" ht="38.25" thickBot="1" x14ac:dyDescent="0.3">
      <c r="A3" s="244" t="s">
        <v>1</v>
      </c>
      <c r="B3" s="495" t="s">
        <v>245</v>
      </c>
      <c r="C3" s="496"/>
      <c r="D3" s="496"/>
      <c r="E3" s="496"/>
      <c r="F3" s="496"/>
      <c r="G3" s="496"/>
      <c r="H3" s="497"/>
      <c r="I3" s="270"/>
      <c r="J3" s="286"/>
      <c r="K3" s="286"/>
      <c r="L3" s="286"/>
      <c r="M3" s="286"/>
      <c r="N3" s="286"/>
      <c r="O3" s="286"/>
      <c r="P3" s="286"/>
      <c r="Q3" s="286"/>
    </row>
    <row r="4" spans="1:17" ht="15.75" thickBot="1" x14ac:dyDescent="0.3">
      <c r="A4" s="286"/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</row>
    <row r="5" spans="1:17" ht="57" thickBot="1" x14ac:dyDescent="0.3">
      <c r="A5" s="244" t="s">
        <v>66</v>
      </c>
      <c r="B5" s="498">
        <v>43384</v>
      </c>
      <c r="C5" s="499"/>
      <c r="D5" s="500"/>
      <c r="E5" s="285" t="s">
        <v>71</v>
      </c>
      <c r="F5" s="498">
        <v>43384</v>
      </c>
      <c r="G5" s="499"/>
      <c r="H5" s="500"/>
      <c r="I5" s="286"/>
      <c r="J5" s="286"/>
      <c r="K5" s="286"/>
      <c r="L5" s="286"/>
      <c r="M5" s="286"/>
      <c r="N5" s="286"/>
      <c r="O5" s="286"/>
      <c r="P5" s="286"/>
      <c r="Q5" s="286"/>
    </row>
    <row r="6" spans="1:17" ht="19.5" thickBot="1" x14ac:dyDescent="0.3">
      <c r="A6" s="290"/>
      <c r="B6" s="290"/>
      <c r="C6" s="290"/>
      <c r="D6" s="290"/>
      <c r="E6" s="286"/>
      <c r="F6" s="286"/>
      <c r="G6" s="286"/>
      <c r="H6" s="286"/>
      <c r="I6" s="288"/>
      <c r="J6" s="286"/>
      <c r="K6" s="286"/>
      <c r="L6" s="286"/>
      <c r="M6" s="286"/>
      <c r="N6" s="286"/>
      <c r="O6" s="286"/>
      <c r="P6" s="286"/>
      <c r="Q6" s="286"/>
    </row>
    <row r="7" spans="1:17" ht="19.5" thickBot="1" x14ac:dyDescent="0.3">
      <c r="A7" s="184" t="s">
        <v>28</v>
      </c>
      <c r="B7" s="185"/>
      <c r="C7" s="186"/>
      <c r="D7" s="286"/>
      <c r="E7" s="184" t="s">
        <v>0</v>
      </c>
      <c r="F7" s="185"/>
      <c r="G7" s="185"/>
      <c r="H7" s="186"/>
      <c r="I7" s="302"/>
      <c r="J7" s="286"/>
      <c r="K7" s="286"/>
      <c r="L7" s="286"/>
      <c r="M7" s="286"/>
      <c r="N7" s="286"/>
      <c r="O7" s="286"/>
      <c r="P7" s="286"/>
      <c r="Q7" s="286"/>
    </row>
    <row r="8" spans="1:17" ht="57" customHeight="1" x14ac:dyDescent="0.25">
      <c r="A8" s="501" t="s">
        <v>29</v>
      </c>
      <c r="B8" s="502"/>
      <c r="C8" s="182" t="s">
        <v>78</v>
      </c>
      <c r="D8" s="291"/>
      <c r="E8" s="528" t="s">
        <v>267</v>
      </c>
      <c r="F8" s="529"/>
      <c r="G8" s="529"/>
      <c r="H8" s="530"/>
      <c r="I8" s="303"/>
      <c r="J8" s="286"/>
      <c r="K8" s="286"/>
      <c r="L8" s="286"/>
      <c r="M8" s="286"/>
      <c r="N8" s="286"/>
      <c r="O8" s="286"/>
      <c r="P8" s="286"/>
      <c r="Q8" s="286"/>
    </row>
    <row r="9" spans="1:17" ht="19.5" thickBot="1" x14ac:dyDescent="0.3">
      <c r="A9" s="505" t="s">
        <v>30</v>
      </c>
      <c r="B9" s="506"/>
      <c r="C9" s="259"/>
      <c r="D9" s="291"/>
      <c r="E9" s="272"/>
      <c r="F9" s="273"/>
      <c r="G9" s="273"/>
      <c r="H9" s="274"/>
      <c r="I9" s="303"/>
      <c r="J9" s="286"/>
      <c r="K9" s="286"/>
      <c r="L9" s="286"/>
      <c r="M9" s="286"/>
      <c r="N9" s="286"/>
      <c r="O9" s="286"/>
      <c r="P9" s="286"/>
      <c r="Q9" s="286"/>
    </row>
    <row r="10" spans="1:17" ht="15.75" thickBot="1" x14ac:dyDescent="0.3">
      <c r="A10" s="288"/>
      <c r="B10" s="288"/>
      <c r="C10" s="288"/>
      <c r="D10" s="288"/>
      <c r="E10" s="288"/>
      <c r="F10" s="286"/>
      <c r="G10" s="286"/>
      <c r="H10" s="286"/>
      <c r="I10" s="288"/>
      <c r="J10" s="286"/>
      <c r="K10" s="286"/>
      <c r="L10" s="286"/>
      <c r="M10" s="286"/>
      <c r="N10" s="286"/>
      <c r="O10" s="286"/>
      <c r="P10" s="286"/>
      <c r="Q10" s="286"/>
    </row>
    <row r="11" spans="1:17" ht="19.5" thickBot="1" x14ac:dyDescent="0.3">
      <c r="A11" s="184" t="s">
        <v>44</v>
      </c>
      <c r="B11" s="185"/>
      <c r="C11" s="185"/>
      <c r="D11" s="185"/>
      <c r="E11" s="185"/>
      <c r="F11" s="185"/>
      <c r="G11" s="185"/>
      <c r="H11" s="186"/>
      <c r="I11" s="302"/>
      <c r="J11" s="286"/>
      <c r="K11" s="286"/>
      <c r="L11" s="286"/>
      <c r="M11" s="286"/>
      <c r="N11" s="286"/>
      <c r="O11" s="286"/>
      <c r="P11" s="286"/>
      <c r="Q11" s="286"/>
    </row>
    <row r="12" spans="1:17" ht="18.75" x14ac:dyDescent="0.25">
      <c r="A12" s="358" t="s">
        <v>31</v>
      </c>
      <c r="B12" s="183"/>
      <c r="C12" s="359" t="s">
        <v>32</v>
      </c>
      <c r="D12" s="488" t="s">
        <v>330</v>
      </c>
      <c r="E12" s="489"/>
      <c r="F12" s="359" t="s">
        <v>33</v>
      </c>
      <c r="G12" s="488" t="s">
        <v>329</v>
      </c>
      <c r="H12" s="472"/>
      <c r="I12" s="270"/>
      <c r="J12" s="286"/>
      <c r="K12" s="286"/>
      <c r="L12" s="286"/>
      <c r="M12" s="286"/>
      <c r="N12" s="286"/>
      <c r="O12" s="286"/>
      <c r="P12" s="286"/>
      <c r="Q12" s="286"/>
    </row>
    <row r="13" spans="1:17" ht="18.75" x14ac:dyDescent="0.25">
      <c r="A13" s="187" t="s">
        <v>34</v>
      </c>
      <c r="B13" s="490" t="s">
        <v>268</v>
      </c>
      <c r="C13" s="452"/>
      <c r="D13" s="452"/>
      <c r="E13" s="452"/>
      <c r="F13" s="452"/>
      <c r="G13" s="452"/>
      <c r="H13" s="453"/>
      <c r="I13" s="270"/>
      <c r="J13" s="286"/>
      <c r="K13" s="286"/>
      <c r="L13" s="286"/>
      <c r="M13" s="286"/>
      <c r="N13" s="286"/>
      <c r="O13" s="286"/>
      <c r="P13" s="286"/>
      <c r="Q13" s="286"/>
    </row>
    <row r="14" spans="1:17" ht="19.5" thickBot="1" x14ac:dyDescent="0.3">
      <c r="A14" s="360" t="s">
        <v>35</v>
      </c>
      <c r="B14" s="491" t="s">
        <v>266</v>
      </c>
      <c r="C14" s="479"/>
      <c r="D14" s="479"/>
      <c r="E14" s="479"/>
      <c r="F14" s="479"/>
      <c r="G14" s="479"/>
      <c r="H14" s="480"/>
      <c r="I14" s="270"/>
      <c r="J14" s="286"/>
      <c r="K14" s="286"/>
      <c r="L14" s="286"/>
      <c r="M14" s="286"/>
      <c r="N14" s="286"/>
      <c r="O14" s="286"/>
      <c r="P14" s="286"/>
      <c r="Q14" s="286"/>
    </row>
    <row r="15" spans="1:17" ht="19.5" thickBot="1" x14ac:dyDescent="0.3">
      <c r="A15" s="292"/>
      <c r="B15" s="290"/>
      <c r="C15" s="290"/>
      <c r="D15" s="290"/>
      <c r="E15" s="290"/>
      <c r="F15" s="290"/>
      <c r="G15" s="290"/>
      <c r="H15" s="290"/>
      <c r="I15" s="288"/>
      <c r="J15" s="286"/>
      <c r="K15" s="286"/>
      <c r="L15" s="286"/>
      <c r="M15" s="286"/>
      <c r="N15" s="286"/>
      <c r="O15" s="286"/>
      <c r="P15" s="286"/>
      <c r="Q15" s="286"/>
    </row>
    <row r="16" spans="1:17" ht="19.5" thickBot="1" x14ac:dyDescent="0.3">
      <c r="A16" s="262" t="s">
        <v>89</v>
      </c>
      <c r="B16" s="263"/>
      <c r="C16" s="263"/>
      <c r="D16" s="264"/>
      <c r="E16" s="184" t="s">
        <v>36</v>
      </c>
      <c r="F16" s="185"/>
      <c r="G16" s="185"/>
      <c r="H16" s="186"/>
      <c r="I16" s="302"/>
      <c r="J16" s="286"/>
      <c r="K16" s="286"/>
      <c r="L16" s="286"/>
      <c r="M16" s="286"/>
      <c r="N16" s="286"/>
      <c r="O16" s="286"/>
      <c r="P16" s="286"/>
      <c r="Q16" s="286"/>
    </row>
    <row r="17" spans="1:17" ht="18.75" x14ac:dyDescent="0.25">
      <c r="A17" s="188" t="s">
        <v>38</v>
      </c>
      <c r="B17" s="492" t="s">
        <v>271</v>
      </c>
      <c r="C17" s="493"/>
      <c r="D17" s="494"/>
      <c r="E17" s="260" t="s">
        <v>38</v>
      </c>
      <c r="F17" s="492"/>
      <c r="G17" s="493"/>
      <c r="H17" s="494"/>
      <c r="I17" s="288"/>
      <c r="J17" s="286"/>
      <c r="K17" s="286"/>
      <c r="L17" s="286"/>
      <c r="M17" s="286"/>
      <c r="N17" s="286"/>
      <c r="O17" s="286"/>
      <c r="P17" s="286"/>
      <c r="Q17" s="286"/>
    </row>
    <row r="18" spans="1:17" ht="18.75" x14ac:dyDescent="0.25">
      <c r="A18" s="189" t="s">
        <v>41</v>
      </c>
      <c r="B18" s="481" t="s">
        <v>269</v>
      </c>
      <c r="C18" s="482"/>
      <c r="D18" s="483"/>
      <c r="E18" s="260" t="s">
        <v>41</v>
      </c>
      <c r="F18" s="481"/>
      <c r="G18" s="482"/>
      <c r="H18" s="483"/>
      <c r="I18" s="288"/>
      <c r="J18" s="286"/>
      <c r="K18" s="286"/>
      <c r="L18" s="286"/>
      <c r="M18" s="286"/>
      <c r="N18" s="286"/>
      <c r="O18" s="286"/>
      <c r="P18" s="286"/>
      <c r="Q18" s="286"/>
    </row>
    <row r="19" spans="1:17" ht="18.75" x14ac:dyDescent="0.25">
      <c r="A19" s="189" t="s">
        <v>39</v>
      </c>
      <c r="B19" s="544">
        <v>774948046</v>
      </c>
      <c r="C19" s="545"/>
      <c r="D19" s="546"/>
      <c r="E19" s="260" t="s">
        <v>39</v>
      </c>
      <c r="F19" s="481"/>
      <c r="G19" s="482"/>
      <c r="H19" s="483"/>
      <c r="I19" s="288"/>
      <c r="J19" s="286"/>
      <c r="K19" s="286"/>
      <c r="L19" s="286"/>
      <c r="M19" s="286"/>
      <c r="N19" s="286"/>
      <c r="O19" s="286"/>
      <c r="P19" s="286"/>
      <c r="Q19" s="286"/>
    </row>
    <row r="20" spans="1:17" ht="19.5" thickBot="1" x14ac:dyDescent="0.3">
      <c r="A20" s="305" t="s">
        <v>40</v>
      </c>
      <c r="B20" s="509" t="s">
        <v>270</v>
      </c>
      <c r="C20" s="486"/>
      <c r="D20" s="487"/>
      <c r="E20" s="261" t="s">
        <v>40</v>
      </c>
      <c r="F20" s="509"/>
      <c r="G20" s="486"/>
      <c r="H20" s="487"/>
      <c r="I20" s="288"/>
      <c r="J20" s="286"/>
      <c r="K20" s="286"/>
      <c r="L20" s="286"/>
      <c r="M20" s="286"/>
      <c r="N20" s="286"/>
      <c r="O20" s="286"/>
      <c r="P20" s="286"/>
      <c r="Q20" s="286"/>
    </row>
    <row r="21" spans="1:17" x14ac:dyDescent="0.25">
      <c r="A21" s="293"/>
      <c r="B21" s="293"/>
      <c r="C21" s="293"/>
      <c r="D21" s="293"/>
      <c r="E21" s="293"/>
      <c r="F21" s="293"/>
      <c r="G21" s="293"/>
      <c r="H21" s="293"/>
      <c r="I21" s="293"/>
      <c r="J21" s="293"/>
      <c r="K21" s="293"/>
      <c r="L21" s="286"/>
      <c r="M21" s="286"/>
      <c r="N21" s="286"/>
      <c r="O21" s="286"/>
      <c r="P21" s="286"/>
      <c r="Q21" s="286"/>
    </row>
    <row r="22" spans="1:17" ht="26.25" x14ac:dyDescent="0.25">
      <c r="A22" s="287" t="s">
        <v>62</v>
      </c>
      <c r="B22" s="293"/>
      <c r="C22" s="293"/>
      <c r="D22" s="293"/>
      <c r="E22" s="293"/>
      <c r="F22" s="293"/>
      <c r="G22" s="286"/>
      <c r="H22" s="293"/>
      <c r="I22" s="293"/>
      <c r="J22" s="293"/>
      <c r="K22" s="293"/>
      <c r="L22" s="286"/>
      <c r="M22" s="286"/>
      <c r="N22" s="286"/>
      <c r="O22" s="286"/>
      <c r="P22" s="286"/>
      <c r="Q22" s="286"/>
    </row>
    <row r="23" spans="1:17" ht="15.75" thickBot="1" x14ac:dyDescent="0.3">
      <c r="A23" s="286"/>
      <c r="B23" s="286"/>
      <c r="C23" s="286"/>
      <c r="D23" s="286"/>
      <c r="E23" s="286"/>
      <c r="F23" s="286"/>
      <c r="G23" s="286"/>
      <c r="H23" s="286"/>
      <c r="I23" s="286"/>
      <c r="J23" s="286"/>
      <c r="K23" s="286"/>
      <c r="L23" s="286"/>
      <c r="M23" s="286"/>
      <c r="N23" s="286"/>
      <c r="O23" s="286"/>
      <c r="P23" s="286"/>
      <c r="Q23" s="286"/>
    </row>
    <row r="24" spans="1:17" ht="18.75" x14ac:dyDescent="0.25">
      <c r="A24" s="209" t="s">
        <v>48</v>
      </c>
      <c r="B24" s="210"/>
      <c r="C24" s="211"/>
      <c r="D24" s="238" t="s">
        <v>47</v>
      </c>
      <c r="E24" s="210"/>
      <c r="F24" s="211"/>
      <c r="G24" s="286"/>
      <c r="H24" s="294"/>
      <c r="I24" s="286"/>
      <c r="J24" s="286"/>
      <c r="K24" s="286"/>
      <c r="L24" s="286"/>
      <c r="M24" s="286"/>
      <c r="N24" s="286"/>
      <c r="O24" s="286"/>
      <c r="P24" s="286"/>
      <c r="Q24" s="286"/>
    </row>
    <row r="25" spans="1:17" ht="18.75" x14ac:dyDescent="0.25">
      <c r="A25" s="451"/>
      <c r="B25" s="452"/>
      <c r="C25" s="453"/>
      <c r="D25" s="451"/>
      <c r="E25" s="452"/>
      <c r="F25" s="453"/>
      <c r="G25" s="286"/>
      <c r="H25" s="294"/>
      <c r="I25" s="286"/>
      <c r="J25" s="286"/>
      <c r="K25" s="286"/>
      <c r="L25" s="286"/>
      <c r="M25" s="286"/>
      <c r="N25" s="286"/>
      <c r="O25" s="286"/>
      <c r="P25" s="286"/>
      <c r="Q25" s="286"/>
    </row>
    <row r="26" spans="1:17" ht="18.75" x14ac:dyDescent="0.25">
      <c r="A26" s="451"/>
      <c r="B26" s="452"/>
      <c r="C26" s="453"/>
      <c r="D26" s="451"/>
      <c r="E26" s="452"/>
      <c r="F26" s="453"/>
      <c r="G26" s="286"/>
      <c r="H26" s="295"/>
      <c r="I26" s="286"/>
      <c r="J26" s="286"/>
      <c r="K26" s="286"/>
      <c r="L26" s="286"/>
      <c r="M26" s="286"/>
      <c r="N26" s="286"/>
      <c r="O26" s="286"/>
      <c r="P26" s="286"/>
      <c r="Q26" s="286"/>
    </row>
    <row r="27" spans="1:17" ht="18.75" x14ac:dyDescent="0.25">
      <c r="A27" s="451"/>
      <c r="B27" s="452"/>
      <c r="C27" s="453"/>
      <c r="D27" s="451"/>
      <c r="E27" s="452"/>
      <c r="F27" s="453"/>
      <c r="G27" s="286"/>
      <c r="H27" s="294"/>
      <c r="I27" s="286"/>
      <c r="J27" s="286"/>
      <c r="K27" s="286"/>
      <c r="L27" s="286"/>
      <c r="M27" s="286"/>
      <c r="N27" s="286"/>
      <c r="O27" s="286"/>
      <c r="P27" s="286"/>
      <c r="Q27" s="286"/>
    </row>
    <row r="28" spans="1:17" ht="18.75" x14ac:dyDescent="0.25">
      <c r="A28" s="451"/>
      <c r="B28" s="452"/>
      <c r="C28" s="453"/>
      <c r="D28" s="451"/>
      <c r="E28" s="452"/>
      <c r="F28" s="453"/>
      <c r="G28" s="286"/>
      <c r="H28" s="294"/>
      <c r="I28" s="286"/>
      <c r="J28" s="286"/>
      <c r="K28" s="286"/>
      <c r="L28" s="286"/>
      <c r="M28" s="286"/>
      <c r="N28" s="286"/>
      <c r="O28" s="286"/>
      <c r="P28" s="286"/>
      <c r="Q28" s="286"/>
    </row>
    <row r="29" spans="1:17" ht="18.75" x14ac:dyDescent="0.25">
      <c r="A29" s="451"/>
      <c r="B29" s="452"/>
      <c r="C29" s="453"/>
      <c r="D29" s="451"/>
      <c r="E29" s="452"/>
      <c r="F29" s="453"/>
      <c r="G29" s="286"/>
      <c r="H29" s="294"/>
      <c r="I29" s="286"/>
      <c r="J29" s="286"/>
      <c r="K29" s="286"/>
      <c r="L29" s="286"/>
      <c r="M29" s="286"/>
      <c r="N29" s="286"/>
      <c r="O29" s="286"/>
      <c r="P29" s="286"/>
      <c r="Q29" s="286"/>
    </row>
    <row r="30" spans="1:17" ht="19.5" thickBot="1" x14ac:dyDescent="0.3">
      <c r="A30" s="478"/>
      <c r="B30" s="479"/>
      <c r="C30" s="480"/>
      <c r="D30" s="478"/>
      <c r="E30" s="479"/>
      <c r="F30" s="480"/>
      <c r="G30" s="286"/>
      <c r="H30" s="294"/>
      <c r="I30" s="286"/>
      <c r="J30" s="286"/>
      <c r="K30" s="286"/>
      <c r="L30" s="286"/>
      <c r="M30" s="286"/>
      <c r="N30" s="286"/>
      <c r="O30" s="286"/>
      <c r="P30" s="286"/>
      <c r="Q30" s="286"/>
    </row>
    <row r="31" spans="1:17" ht="19.5" thickBot="1" x14ac:dyDescent="0.3">
      <c r="A31" s="294"/>
      <c r="B31" s="294"/>
      <c r="C31" s="294"/>
      <c r="D31" s="294"/>
      <c r="E31" s="294"/>
      <c r="F31" s="294"/>
      <c r="G31" s="286"/>
      <c r="H31" s="294"/>
      <c r="I31" s="286"/>
      <c r="J31" s="286"/>
      <c r="K31" s="286"/>
      <c r="L31" s="286"/>
      <c r="M31" s="286"/>
      <c r="N31" s="286"/>
      <c r="O31" s="286"/>
      <c r="P31" s="286"/>
      <c r="Q31" s="286"/>
    </row>
    <row r="32" spans="1:17" ht="19.5" thickBot="1" x14ac:dyDescent="0.3">
      <c r="A32" s="184" t="s">
        <v>49</v>
      </c>
      <c r="B32" s="212"/>
      <c r="C32" s="212"/>
      <c r="D32" s="212"/>
      <c r="E32" s="212"/>
      <c r="F32" s="213"/>
      <c r="G32" s="286"/>
      <c r="H32" s="294"/>
      <c r="I32" s="286"/>
      <c r="J32" s="286"/>
      <c r="K32" s="286"/>
      <c r="L32" s="286"/>
      <c r="M32" s="286"/>
      <c r="N32" s="286"/>
      <c r="O32" s="286"/>
      <c r="P32" s="286"/>
      <c r="Q32" s="286"/>
    </row>
    <row r="33" spans="1:17" ht="18.75" x14ac:dyDescent="0.25">
      <c r="A33" s="265"/>
      <c r="B33" s="361"/>
      <c r="C33" s="361"/>
      <c r="D33" s="361"/>
      <c r="E33" s="361"/>
      <c r="F33" s="362"/>
      <c r="G33" s="286"/>
      <c r="H33" s="294"/>
      <c r="I33" s="286"/>
      <c r="J33" s="286"/>
      <c r="K33" s="286"/>
      <c r="L33" s="286"/>
      <c r="M33" s="286"/>
      <c r="N33" s="286"/>
      <c r="O33" s="286"/>
      <c r="P33" s="286"/>
      <c r="Q33" s="286"/>
    </row>
    <row r="34" spans="1:17" ht="18.75" x14ac:dyDescent="0.25">
      <c r="A34" s="239"/>
      <c r="B34" s="363"/>
      <c r="C34" s="363"/>
      <c r="D34" s="363"/>
      <c r="E34" s="363"/>
      <c r="F34" s="364"/>
      <c r="G34" s="286"/>
      <c r="H34" s="294"/>
      <c r="I34" s="286"/>
      <c r="J34" s="286"/>
      <c r="K34" s="286"/>
      <c r="L34" s="286"/>
      <c r="M34" s="286"/>
      <c r="N34" s="286"/>
      <c r="O34" s="286"/>
      <c r="P34" s="286"/>
      <c r="Q34" s="286"/>
    </row>
    <row r="35" spans="1:17" ht="18.75" x14ac:dyDescent="0.25">
      <c r="A35" s="239"/>
      <c r="B35" s="363"/>
      <c r="C35" s="363"/>
      <c r="D35" s="363"/>
      <c r="E35" s="363"/>
      <c r="F35" s="364"/>
      <c r="G35" s="286"/>
      <c r="H35" s="294"/>
      <c r="I35" s="286"/>
      <c r="J35" s="286"/>
      <c r="K35" s="286"/>
      <c r="L35" s="286"/>
      <c r="M35" s="286"/>
      <c r="N35" s="286"/>
      <c r="O35" s="286"/>
      <c r="P35" s="286"/>
      <c r="Q35" s="286"/>
    </row>
    <row r="36" spans="1:17" ht="18.75" x14ac:dyDescent="0.25">
      <c r="A36" s="239"/>
      <c r="B36" s="363"/>
      <c r="C36" s="363"/>
      <c r="D36" s="363"/>
      <c r="E36" s="363"/>
      <c r="F36" s="364"/>
      <c r="G36" s="286"/>
      <c r="H36" s="294"/>
      <c r="I36" s="286"/>
      <c r="J36" s="286"/>
      <c r="K36" s="286"/>
      <c r="L36" s="286"/>
      <c r="M36" s="286"/>
      <c r="N36" s="286"/>
      <c r="O36" s="286"/>
      <c r="P36" s="286"/>
      <c r="Q36" s="286"/>
    </row>
    <row r="37" spans="1:17" ht="19.5" thickBot="1" x14ac:dyDescent="0.3">
      <c r="A37" s="367"/>
      <c r="B37" s="365"/>
      <c r="C37" s="365"/>
      <c r="D37" s="365"/>
      <c r="E37" s="365"/>
      <c r="F37" s="366"/>
      <c r="G37" s="286"/>
      <c r="H37" s="294"/>
      <c r="I37" s="286"/>
      <c r="J37" s="286"/>
      <c r="K37" s="286"/>
      <c r="L37" s="286"/>
      <c r="M37" s="286"/>
      <c r="N37" s="286"/>
      <c r="O37" s="286"/>
      <c r="P37" s="286"/>
      <c r="Q37" s="286"/>
    </row>
    <row r="38" spans="1:17" ht="18.75" x14ac:dyDescent="0.25">
      <c r="A38" s="294"/>
      <c r="B38" s="294"/>
      <c r="C38" s="294"/>
      <c r="D38" s="294"/>
      <c r="E38" s="294"/>
      <c r="F38" s="294"/>
      <c r="G38" s="286"/>
      <c r="H38" s="294"/>
      <c r="I38" s="286"/>
      <c r="J38" s="286"/>
      <c r="K38" s="286"/>
      <c r="L38" s="286"/>
      <c r="M38" s="286"/>
      <c r="N38" s="286"/>
      <c r="O38" s="286"/>
      <c r="P38" s="286"/>
      <c r="Q38" s="286"/>
    </row>
    <row r="39" spans="1:17" ht="26.25" x14ac:dyDescent="0.25">
      <c r="A39" s="287" t="s">
        <v>61</v>
      </c>
      <c r="B39" s="293"/>
      <c r="C39" s="293"/>
      <c r="D39" s="293"/>
      <c r="E39" s="293"/>
      <c r="F39" s="293"/>
      <c r="G39" s="293"/>
      <c r="H39" s="293"/>
      <c r="I39" s="293"/>
      <c r="J39" s="293"/>
      <c r="K39" s="293"/>
      <c r="L39" s="286"/>
      <c r="M39" s="286"/>
      <c r="N39" s="286"/>
      <c r="O39" s="286"/>
      <c r="P39" s="286"/>
      <c r="Q39" s="286"/>
    </row>
    <row r="40" spans="1:17" ht="21" x14ac:dyDescent="0.25">
      <c r="A40" s="297"/>
      <c r="B40" s="293"/>
      <c r="C40" s="293"/>
      <c r="D40" s="293"/>
      <c r="E40" s="293"/>
      <c r="F40" s="293"/>
      <c r="G40" s="293"/>
      <c r="H40" s="293"/>
      <c r="I40" s="293"/>
      <c r="J40" s="293"/>
      <c r="K40" s="293"/>
      <c r="L40" s="286"/>
      <c r="M40" s="286"/>
      <c r="N40" s="286"/>
      <c r="O40" s="286"/>
      <c r="P40" s="286"/>
      <c r="Q40" s="286"/>
    </row>
    <row r="41" spans="1:17" ht="23.25" x14ac:dyDescent="0.25">
      <c r="A41" s="298" t="s">
        <v>57</v>
      </c>
      <c r="B41" s="296"/>
      <c r="C41" s="296"/>
      <c r="D41" s="296"/>
      <c r="E41" s="296"/>
      <c r="F41" s="296"/>
      <c r="G41" s="296"/>
      <c r="H41" s="293"/>
      <c r="I41" s="293"/>
      <c r="J41" s="293"/>
      <c r="K41" s="293"/>
      <c r="L41" s="286"/>
      <c r="M41" s="286"/>
      <c r="N41" s="286"/>
      <c r="O41" s="286"/>
      <c r="P41" s="286"/>
      <c r="Q41" s="286"/>
    </row>
    <row r="42" spans="1:17" ht="19.5" thickBot="1" x14ac:dyDescent="0.3">
      <c r="A42" s="290"/>
      <c r="B42" s="296"/>
      <c r="C42" s="296"/>
      <c r="D42" s="296"/>
      <c r="E42" s="296"/>
      <c r="F42" s="296"/>
      <c r="G42" s="296"/>
      <c r="H42" s="293"/>
      <c r="I42" s="293"/>
      <c r="J42" s="293"/>
      <c r="K42" s="293"/>
      <c r="L42" s="286"/>
      <c r="M42" s="286"/>
      <c r="N42" s="286"/>
      <c r="O42" s="286"/>
      <c r="P42" s="286"/>
      <c r="Q42" s="286"/>
    </row>
    <row r="43" spans="1:17" ht="19.5" thickBot="1" x14ac:dyDescent="0.3">
      <c r="A43" s="473" t="s">
        <v>58</v>
      </c>
      <c r="B43" s="474"/>
      <c r="C43" s="474"/>
      <c r="D43" s="474"/>
      <c r="E43" s="474"/>
      <c r="F43" s="474"/>
      <c r="G43" s="474"/>
      <c r="H43" s="475"/>
      <c r="I43" s="293"/>
      <c r="J43" s="293"/>
      <c r="K43" s="293"/>
      <c r="L43" s="286"/>
      <c r="M43" s="286"/>
      <c r="N43" s="286"/>
      <c r="O43" s="286"/>
      <c r="P43" s="286"/>
      <c r="Q43" s="286"/>
    </row>
    <row r="44" spans="1:17" ht="18.75" x14ac:dyDescent="0.25">
      <c r="A44" s="266"/>
      <c r="B44" s="267"/>
      <c r="C44" s="267"/>
      <c r="D44" s="267"/>
      <c r="E44" s="267"/>
      <c r="F44" s="267"/>
      <c r="G44" s="267"/>
      <c r="H44" s="268"/>
      <c r="I44" s="293"/>
      <c r="J44" s="293"/>
      <c r="K44" s="293"/>
      <c r="L44" s="286"/>
      <c r="M44" s="286"/>
      <c r="N44" s="286"/>
      <c r="O44" s="286"/>
      <c r="P44" s="286"/>
      <c r="Q44" s="286"/>
    </row>
    <row r="45" spans="1:17" ht="18.75" x14ac:dyDescent="0.25">
      <c r="A45" s="269"/>
      <c r="B45" s="270"/>
      <c r="C45" s="270"/>
      <c r="D45" s="270"/>
      <c r="E45" s="270"/>
      <c r="F45" s="270"/>
      <c r="G45" s="270"/>
      <c r="H45" s="271"/>
      <c r="I45" s="293"/>
      <c r="J45" s="293"/>
      <c r="K45" s="293"/>
      <c r="L45" s="286"/>
      <c r="M45" s="286"/>
      <c r="N45" s="286"/>
      <c r="O45" s="286"/>
      <c r="P45" s="286"/>
      <c r="Q45" s="286"/>
    </row>
    <row r="46" spans="1:17" ht="18.75" x14ac:dyDescent="0.25">
      <c r="A46" s="269"/>
      <c r="B46" s="270"/>
      <c r="C46" s="270"/>
      <c r="D46" s="270"/>
      <c r="E46" s="270"/>
      <c r="F46" s="270"/>
      <c r="G46" s="270"/>
      <c r="H46" s="271"/>
      <c r="I46" s="293"/>
      <c r="J46" s="293"/>
      <c r="K46" s="293"/>
      <c r="L46" s="286"/>
      <c r="M46" s="286"/>
      <c r="N46" s="286"/>
      <c r="O46" s="286"/>
      <c r="P46" s="286"/>
      <c r="Q46" s="286"/>
    </row>
    <row r="47" spans="1:17" ht="18.75" x14ac:dyDescent="0.25">
      <c r="A47" s="269"/>
      <c r="B47" s="270"/>
      <c r="C47" s="270"/>
      <c r="D47" s="270"/>
      <c r="E47" s="270"/>
      <c r="F47" s="270"/>
      <c r="G47" s="270"/>
      <c r="H47" s="271"/>
      <c r="I47" s="293"/>
      <c r="J47" s="293"/>
      <c r="K47" s="293"/>
      <c r="L47" s="286"/>
      <c r="M47" s="286"/>
      <c r="N47" s="286"/>
      <c r="O47" s="286"/>
      <c r="P47" s="286"/>
      <c r="Q47" s="286"/>
    </row>
    <row r="48" spans="1:17" ht="19.5" thickBot="1" x14ac:dyDescent="0.3">
      <c r="A48" s="272"/>
      <c r="B48" s="273"/>
      <c r="C48" s="273"/>
      <c r="D48" s="273"/>
      <c r="E48" s="273"/>
      <c r="F48" s="273"/>
      <c r="G48" s="273"/>
      <c r="H48" s="274"/>
      <c r="I48" s="293"/>
      <c r="J48" s="293"/>
      <c r="K48" s="293"/>
      <c r="L48" s="286"/>
      <c r="M48" s="286"/>
      <c r="N48" s="286"/>
      <c r="O48" s="286"/>
      <c r="P48" s="286"/>
      <c r="Q48" s="286"/>
    </row>
    <row r="49" spans="1:17" ht="21" x14ac:dyDescent="0.25">
      <c r="A49" s="297"/>
      <c r="B49" s="293"/>
      <c r="C49" s="293"/>
      <c r="D49" s="293"/>
      <c r="E49" s="293"/>
      <c r="F49" s="293"/>
      <c r="G49" s="293"/>
      <c r="H49" s="293"/>
      <c r="I49" s="293"/>
      <c r="J49" s="293"/>
      <c r="K49" s="293"/>
      <c r="L49" s="286"/>
      <c r="M49" s="286"/>
      <c r="N49" s="286"/>
      <c r="O49" s="286"/>
      <c r="P49" s="286"/>
      <c r="Q49" s="286"/>
    </row>
    <row r="50" spans="1:17" ht="23.25" x14ac:dyDescent="0.25">
      <c r="A50" s="298" t="s">
        <v>46</v>
      </c>
      <c r="B50" s="296"/>
      <c r="C50" s="286"/>
      <c r="D50" s="294"/>
      <c r="E50" s="296"/>
      <c r="F50" s="296"/>
      <c r="G50" s="296"/>
      <c r="H50" s="296"/>
      <c r="I50" s="293"/>
      <c r="J50" s="293"/>
      <c r="K50" s="293"/>
      <c r="L50" s="286"/>
      <c r="M50" s="286"/>
      <c r="N50" s="286"/>
      <c r="O50" s="286"/>
      <c r="P50" s="286"/>
      <c r="Q50" s="286"/>
    </row>
    <row r="51" spans="1:17" ht="19.5" thickBot="1" x14ac:dyDescent="0.3">
      <c r="A51" s="299"/>
      <c r="B51" s="296"/>
      <c r="C51" s="296"/>
      <c r="D51" s="296"/>
      <c r="E51" s="296"/>
      <c r="F51" s="296"/>
      <c r="G51" s="296"/>
      <c r="H51" s="296"/>
      <c r="I51" s="293"/>
      <c r="J51" s="293"/>
      <c r="K51" s="293"/>
      <c r="L51" s="286"/>
      <c r="M51" s="286"/>
      <c r="N51" s="286"/>
      <c r="O51" s="286"/>
      <c r="P51" s="286"/>
      <c r="Q51" s="286"/>
    </row>
    <row r="52" spans="1:17" ht="37.5" x14ac:dyDescent="0.25">
      <c r="A52" s="296"/>
      <c r="B52" s="296"/>
      <c r="C52" s="245" t="s">
        <v>21</v>
      </c>
      <c r="D52" s="246" t="s">
        <v>22</v>
      </c>
      <c r="E52" s="247" t="s">
        <v>23</v>
      </c>
      <c r="F52" s="248" t="s">
        <v>24</v>
      </c>
      <c r="G52" s="300"/>
      <c r="H52" s="296"/>
      <c r="I52" s="293"/>
      <c r="J52" s="293"/>
      <c r="K52" s="293"/>
      <c r="L52" s="286"/>
      <c r="M52" s="286"/>
      <c r="N52" s="286"/>
      <c r="O52" s="286"/>
      <c r="P52" s="286"/>
      <c r="Q52" s="286"/>
    </row>
    <row r="53" spans="1:17" ht="38.25" thickBot="1" x14ac:dyDescent="0.3">
      <c r="A53" s="296"/>
      <c r="B53" s="296"/>
      <c r="C53" s="249" t="s">
        <v>4</v>
      </c>
      <c r="D53" s="250" t="s">
        <v>3</v>
      </c>
      <c r="E53" s="251" t="s">
        <v>5</v>
      </c>
      <c r="F53" s="252" t="s">
        <v>6</v>
      </c>
      <c r="G53" s="300"/>
      <c r="H53" s="296"/>
      <c r="I53" s="293"/>
      <c r="J53" s="293"/>
      <c r="K53" s="293"/>
      <c r="L53" s="286"/>
      <c r="M53" s="286"/>
      <c r="N53" s="286"/>
      <c r="O53" s="286"/>
      <c r="P53" s="286"/>
      <c r="Q53" s="286"/>
    </row>
    <row r="54" spans="1:17" ht="19.5" thickBot="1" x14ac:dyDescent="0.3">
      <c r="A54" s="296"/>
      <c r="B54" s="296"/>
      <c r="C54" s="296"/>
      <c r="D54" s="296"/>
      <c r="E54" s="296"/>
      <c r="F54" s="296"/>
      <c r="G54" s="296"/>
      <c r="H54" s="296"/>
      <c r="I54" s="293"/>
      <c r="J54" s="293"/>
      <c r="K54" s="293"/>
      <c r="L54" s="286"/>
      <c r="M54" s="286"/>
      <c r="N54" s="286"/>
      <c r="O54" s="286"/>
      <c r="P54" s="286"/>
      <c r="Q54" s="286"/>
    </row>
    <row r="55" spans="1:17" ht="18.75" x14ac:dyDescent="0.25">
      <c r="A55" s="194" t="s">
        <v>7</v>
      </c>
      <c r="B55" s="234" t="s">
        <v>56</v>
      </c>
      <c r="C55" s="219" t="s">
        <v>8</v>
      </c>
      <c r="D55" s="221" t="s">
        <v>2</v>
      </c>
      <c r="E55" s="223" t="s">
        <v>9</v>
      </c>
      <c r="F55" s="216" t="s">
        <v>10</v>
      </c>
      <c r="G55" s="216" t="s">
        <v>51</v>
      </c>
      <c r="H55" s="229" t="s">
        <v>11</v>
      </c>
      <c r="I55" s="293"/>
      <c r="J55" s="293"/>
      <c r="K55" s="293"/>
      <c r="L55" s="286"/>
      <c r="M55" s="286"/>
      <c r="N55" s="286"/>
      <c r="O55" s="286"/>
      <c r="P55" s="286"/>
      <c r="Q55" s="286"/>
    </row>
    <row r="56" spans="1:17" ht="37.5" x14ac:dyDescent="0.25">
      <c r="A56" s="181"/>
      <c r="B56" s="235">
        <f>SUM(B57:B58)</f>
        <v>7</v>
      </c>
      <c r="C56" s="220" t="s">
        <v>12</v>
      </c>
      <c r="D56" s="222" t="s">
        <v>13</v>
      </c>
      <c r="E56" s="224" t="s">
        <v>14</v>
      </c>
      <c r="F56" s="217" t="s">
        <v>15</v>
      </c>
      <c r="G56" s="217" t="s">
        <v>53</v>
      </c>
      <c r="H56" s="230"/>
      <c r="I56" s="293"/>
      <c r="J56" s="293"/>
      <c r="K56" s="293"/>
      <c r="L56" s="286"/>
      <c r="M56" s="286"/>
      <c r="N56" s="286"/>
      <c r="O56" s="286"/>
      <c r="P56" s="286"/>
      <c r="Q56" s="286"/>
    </row>
    <row r="57" spans="1:17" ht="56.25" x14ac:dyDescent="0.25">
      <c r="A57" s="199" t="s">
        <v>142</v>
      </c>
      <c r="B57" s="200">
        <v>4</v>
      </c>
      <c r="C57" s="253"/>
      <c r="D57" s="253">
        <v>2</v>
      </c>
      <c r="E57" s="253"/>
      <c r="F57" s="253"/>
      <c r="G57" s="253"/>
      <c r="H57" s="231">
        <f>IF(COUNTBLANK(C57:G57)=4,SUM(C57:F57)*B57,"veuillez entrer une valeur")</f>
        <v>8</v>
      </c>
      <c r="I57" s="293"/>
      <c r="J57" s="286"/>
      <c r="K57" s="293"/>
      <c r="L57" s="286"/>
      <c r="M57" s="286"/>
      <c r="N57" s="286"/>
      <c r="O57" s="286"/>
      <c r="P57" s="286"/>
      <c r="Q57" s="286"/>
    </row>
    <row r="58" spans="1:17" ht="38.25" thickBot="1" x14ac:dyDescent="0.3">
      <c r="A58" s="201" t="s">
        <v>16</v>
      </c>
      <c r="B58" s="202">
        <v>3</v>
      </c>
      <c r="C58" s="254"/>
      <c r="D58" s="254">
        <v>2</v>
      </c>
      <c r="E58" s="254"/>
      <c r="F58" s="254"/>
      <c r="G58" s="254"/>
      <c r="H58" s="232">
        <f>IF(COUNTBLANK(C58:G58)=4,SUM(C58:F58)*B58,"veuillez entrer une valeur")</f>
        <v>6</v>
      </c>
      <c r="I58" s="293"/>
      <c r="J58" s="293"/>
      <c r="K58" s="293"/>
      <c r="L58" s="286"/>
      <c r="M58" s="286"/>
      <c r="N58" s="286"/>
      <c r="O58" s="286"/>
      <c r="P58" s="286"/>
      <c r="Q58" s="286"/>
    </row>
    <row r="59" spans="1:17" ht="19.5" thickBot="1" x14ac:dyDescent="0.3">
      <c r="A59" s="206" t="s">
        <v>50</v>
      </c>
      <c r="B59" s="180">
        <f>3*B56-IF(G57="x",3*B57,0)-IF(G58="x",3*B58,0)</f>
        <v>21</v>
      </c>
      <c r="C59" s="203"/>
      <c r="D59" s="203"/>
      <c r="E59" s="204"/>
      <c r="F59" s="205" t="s">
        <v>25</v>
      </c>
      <c r="G59" s="205"/>
      <c r="H59" s="228">
        <f>SUM(H57:H58)</f>
        <v>14</v>
      </c>
      <c r="I59" s="293"/>
      <c r="J59" s="293"/>
      <c r="K59" s="293"/>
      <c r="L59" s="286"/>
      <c r="M59" s="286"/>
      <c r="N59" s="286"/>
      <c r="O59" s="286"/>
      <c r="P59" s="286"/>
      <c r="Q59" s="286"/>
    </row>
    <row r="60" spans="1:17" ht="15.75" thickBot="1" x14ac:dyDescent="0.3">
      <c r="A60" s="293"/>
      <c r="B60" s="293"/>
      <c r="C60" s="293"/>
      <c r="D60" s="293"/>
      <c r="E60" s="293"/>
      <c r="F60" s="293"/>
      <c r="G60" s="293"/>
      <c r="H60" s="293"/>
      <c r="I60" s="293"/>
      <c r="J60" s="293"/>
      <c r="K60" s="293"/>
      <c r="L60" s="286"/>
      <c r="M60" s="286"/>
      <c r="N60" s="286"/>
      <c r="O60" s="286"/>
      <c r="P60" s="286"/>
      <c r="Q60" s="286"/>
    </row>
    <row r="61" spans="1:17" ht="56.25" x14ac:dyDescent="0.25">
      <c r="A61" s="194" t="s">
        <v>17</v>
      </c>
      <c r="B61" s="236" t="s">
        <v>56</v>
      </c>
      <c r="C61" s="190" t="s">
        <v>8</v>
      </c>
      <c r="D61" s="191" t="s">
        <v>2</v>
      </c>
      <c r="E61" s="192" t="s">
        <v>9</v>
      </c>
      <c r="F61" s="214" t="s">
        <v>10</v>
      </c>
      <c r="G61" s="216" t="s">
        <v>51</v>
      </c>
      <c r="H61" s="229" t="s">
        <v>11</v>
      </c>
      <c r="I61" s="293"/>
      <c r="J61" s="293"/>
      <c r="K61" s="293"/>
      <c r="L61" s="286"/>
      <c r="M61" s="286"/>
      <c r="N61" s="286"/>
      <c r="O61" s="286"/>
      <c r="P61" s="286"/>
      <c r="Q61" s="286"/>
    </row>
    <row r="62" spans="1:17" ht="37.5" x14ac:dyDescent="0.25">
      <c r="A62" s="181"/>
      <c r="B62" s="237">
        <f>SUM(B63:B65)</f>
        <v>6</v>
      </c>
      <c r="C62" s="195" t="s">
        <v>12</v>
      </c>
      <c r="D62" s="196" t="s">
        <v>13</v>
      </c>
      <c r="E62" s="197" t="s">
        <v>14</v>
      </c>
      <c r="F62" s="215" t="s">
        <v>15</v>
      </c>
      <c r="G62" s="218" t="s">
        <v>54</v>
      </c>
      <c r="H62" s="233"/>
      <c r="I62" s="293"/>
      <c r="J62" s="293"/>
      <c r="K62" s="293"/>
      <c r="L62" s="286"/>
      <c r="M62" s="286"/>
      <c r="N62" s="286"/>
      <c r="O62" s="286"/>
      <c r="P62" s="286"/>
      <c r="Q62" s="286"/>
    </row>
    <row r="63" spans="1:17" ht="37.5" x14ac:dyDescent="0.25">
      <c r="A63" s="199" t="s">
        <v>18</v>
      </c>
      <c r="B63" s="200">
        <v>3</v>
      </c>
      <c r="C63" s="255"/>
      <c r="D63" s="255">
        <v>2</v>
      </c>
      <c r="E63" s="255"/>
      <c r="F63" s="255"/>
      <c r="G63" s="256"/>
      <c r="H63" s="231">
        <f>IF(COUNTBLANK(C63:G63)=4,SUM(C63:F63)*B63,"veuillez entrer une valeur")</f>
        <v>6</v>
      </c>
      <c r="I63" s="293"/>
      <c r="J63" s="293"/>
      <c r="K63" s="293"/>
      <c r="L63" s="286"/>
      <c r="M63" s="286"/>
      <c r="N63" s="286"/>
      <c r="O63" s="286"/>
      <c r="P63" s="286"/>
      <c r="Q63" s="286"/>
    </row>
    <row r="64" spans="1:17" ht="18.75" x14ac:dyDescent="0.25">
      <c r="A64" s="199" t="s">
        <v>42</v>
      </c>
      <c r="B64" s="200">
        <v>2</v>
      </c>
      <c r="C64" s="255"/>
      <c r="D64" s="255">
        <v>2</v>
      </c>
      <c r="E64" s="255"/>
      <c r="F64" s="255"/>
      <c r="G64" s="253"/>
      <c r="H64" s="231">
        <f>IF(COUNTBLANK(C64:G64)=4,SUM(C64:F64)*B64,"veuillez entrer une valeur")</f>
        <v>4</v>
      </c>
      <c r="I64" s="293"/>
      <c r="J64" s="293"/>
      <c r="K64" s="293"/>
      <c r="L64" s="286"/>
      <c r="M64" s="286"/>
      <c r="N64" s="286"/>
      <c r="O64" s="286"/>
      <c r="P64" s="286"/>
      <c r="Q64" s="286"/>
    </row>
    <row r="65" spans="1:17" ht="38.25" thickBot="1" x14ac:dyDescent="0.3">
      <c r="A65" s="199" t="s">
        <v>19</v>
      </c>
      <c r="B65" s="200">
        <v>1</v>
      </c>
      <c r="C65" s="257"/>
      <c r="D65" s="257">
        <v>2</v>
      </c>
      <c r="E65" s="257"/>
      <c r="F65" s="257"/>
      <c r="G65" s="258"/>
      <c r="H65" s="232">
        <f>IF(COUNTBLANK(C65:G65)=4,SUM(C65:F65)*B65,"veuillez entrer une valeur")</f>
        <v>2</v>
      </c>
      <c r="I65" s="293"/>
      <c r="J65" s="293"/>
      <c r="K65" s="293"/>
      <c r="L65" s="286"/>
      <c r="M65" s="286"/>
      <c r="N65" s="286"/>
      <c r="O65" s="286"/>
      <c r="P65" s="286"/>
      <c r="Q65" s="286"/>
    </row>
    <row r="66" spans="1:17" ht="19.5" thickBot="1" x14ac:dyDescent="0.3">
      <c r="A66" s="206" t="s">
        <v>50</v>
      </c>
      <c r="B66" s="180">
        <f>3*B62-IF(G63="x",3*B63,0)-IF(G64="x",3*B64,0)-IF(G65="x",3*B65,0)</f>
        <v>18</v>
      </c>
      <c r="C66" s="203"/>
      <c r="D66" s="203"/>
      <c r="E66" s="207"/>
      <c r="F66" s="208" t="s">
        <v>25</v>
      </c>
      <c r="G66" s="205"/>
      <c r="H66" s="228">
        <f>SUM(H63:H65)</f>
        <v>12</v>
      </c>
      <c r="I66" s="293"/>
      <c r="J66" s="293"/>
      <c r="K66" s="293"/>
      <c r="L66" s="286"/>
      <c r="M66" s="286"/>
      <c r="N66" s="286"/>
      <c r="O66" s="286"/>
      <c r="P66" s="286"/>
      <c r="Q66" s="286"/>
    </row>
    <row r="67" spans="1:17" ht="19.5" thickBot="1" x14ac:dyDescent="0.3">
      <c r="A67" s="296"/>
      <c r="B67" s="296"/>
      <c r="C67" s="296"/>
      <c r="D67" s="296"/>
      <c r="E67" s="296"/>
      <c r="F67" s="296"/>
      <c r="G67" s="296"/>
      <c r="H67" s="296"/>
      <c r="I67" s="293"/>
      <c r="J67" s="293"/>
      <c r="K67" s="293"/>
      <c r="L67" s="286"/>
      <c r="M67" s="286"/>
      <c r="N67" s="286"/>
      <c r="O67" s="286"/>
      <c r="P67" s="286"/>
      <c r="Q67" s="286"/>
    </row>
    <row r="68" spans="1:17" ht="18.75" x14ac:dyDescent="0.25">
      <c r="A68" s="194" t="s">
        <v>20</v>
      </c>
      <c r="B68" s="236" t="s">
        <v>56</v>
      </c>
      <c r="C68" s="190" t="s">
        <v>8</v>
      </c>
      <c r="D68" s="191" t="s">
        <v>2</v>
      </c>
      <c r="E68" s="192" t="s">
        <v>9</v>
      </c>
      <c r="F68" s="193" t="s">
        <v>10</v>
      </c>
      <c r="G68" s="216" t="s">
        <v>51</v>
      </c>
      <c r="H68" s="229" t="s">
        <v>11</v>
      </c>
      <c r="I68" s="293"/>
      <c r="J68" s="293"/>
      <c r="K68" s="293"/>
      <c r="L68" s="286"/>
      <c r="M68" s="286"/>
      <c r="N68" s="286"/>
      <c r="O68" s="286"/>
      <c r="P68" s="286"/>
      <c r="Q68" s="286"/>
    </row>
    <row r="69" spans="1:17" ht="37.5" x14ac:dyDescent="0.25">
      <c r="A69" s="181"/>
      <c r="B69" s="237">
        <f>SUM(B70:B72)</f>
        <v>4</v>
      </c>
      <c r="C69" s="195" t="s">
        <v>12</v>
      </c>
      <c r="D69" s="196" t="s">
        <v>13</v>
      </c>
      <c r="E69" s="197" t="s">
        <v>14</v>
      </c>
      <c r="F69" s="198" t="s">
        <v>15</v>
      </c>
      <c r="G69" s="218" t="s">
        <v>55</v>
      </c>
      <c r="H69" s="233"/>
      <c r="I69" s="293"/>
      <c r="J69" s="293"/>
      <c r="K69" s="293"/>
      <c r="L69" s="286"/>
      <c r="M69" s="286"/>
      <c r="N69" s="286"/>
      <c r="O69" s="286"/>
      <c r="P69" s="286"/>
      <c r="Q69" s="286"/>
    </row>
    <row r="70" spans="1:17" ht="75" x14ac:dyDescent="0.25">
      <c r="A70" s="199" t="s">
        <v>143</v>
      </c>
      <c r="B70" s="200">
        <v>2</v>
      </c>
      <c r="C70" s="255"/>
      <c r="D70" s="255">
        <v>2</v>
      </c>
      <c r="E70" s="255"/>
      <c r="F70" s="255"/>
      <c r="G70" s="256"/>
      <c r="H70" s="231">
        <f>IF(COUNTBLANK(C70:G70)=4,SUM(C70:F70)*B70,"veuillez entrer une valeur")</f>
        <v>4</v>
      </c>
      <c r="I70" s="293"/>
      <c r="J70" s="293"/>
      <c r="K70" s="293"/>
      <c r="L70" s="286"/>
      <c r="M70" s="286"/>
      <c r="N70" s="286"/>
      <c r="O70" s="286"/>
      <c r="P70" s="286"/>
      <c r="Q70" s="286"/>
    </row>
    <row r="71" spans="1:17" ht="112.5" x14ac:dyDescent="0.25">
      <c r="A71" s="199" t="s">
        <v>144</v>
      </c>
      <c r="B71" s="200">
        <v>1</v>
      </c>
      <c r="C71" s="255"/>
      <c r="D71" s="255">
        <v>2</v>
      </c>
      <c r="E71" s="255"/>
      <c r="F71" s="255"/>
      <c r="G71" s="253"/>
      <c r="H71" s="231">
        <f>IF(COUNTBLANK(C71:G71)=4,SUM(C71:F71)*B71,"veuillez entrer une valeur")</f>
        <v>2</v>
      </c>
      <c r="I71" s="293"/>
      <c r="J71" s="293"/>
      <c r="K71" s="293"/>
      <c r="L71" s="286"/>
      <c r="M71" s="286"/>
      <c r="N71" s="286"/>
      <c r="O71" s="286"/>
      <c r="P71" s="286"/>
      <c r="Q71" s="286"/>
    </row>
    <row r="72" spans="1:17" ht="132" thickBot="1" x14ac:dyDescent="0.3">
      <c r="A72" s="199" t="s">
        <v>145</v>
      </c>
      <c r="B72" s="200">
        <v>1</v>
      </c>
      <c r="C72" s="257"/>
      <c r="D72" s="257">
        <v>2</v>
      </c>
      <c r="E72" s="257"/>
      <c r="F72" s="257"/>
      <c r="G72" s="258"/>
      <c r="H72" s="232">
        <f>IF(COUNTBLANK(C72:G72)=4,SUM(C72:F72)*B72,"veuillez entrer une valeur")</f>
        <v>2</v>
      </c>
      <c r="I72" s="293"/>
      <c r="J72" s="293"/>
      <c r="K72" s="293"/>
      <c r="L72" s="286"/>
      <c r="M72" s="286"/>
      <c r="N72" s="286"/>
      <c r="O72" s="286"/>
      <c r="P72" s="286"/>
      <c r="Q72" s="286"/>
    </row>
    <row r="73" spans="1:17" ht="19.5" thickBot="1" x14ac:dyDescent="0.3">
      <c r="A73" s="206" t="s">
        <v>50</v>
      </c>
      <c r="B73" s="180">
        <f>3*B69-IF(G70="x",3*B70,0)-IF(G71="x",3*B71,0)-IF(G72="x",3*B72,0)</f>
        <v>12</v>
      </c>
      <c r="C73" s="203"/>
      <c r="D73" s="203"/>
      <c r="E73" s="207"/>
      <c r="F73" s="208" t="s">
        <v>25</v>
      </c>
      <c r="G73" s="205"/>
      <c r="H73" s="228">
        <f>SUM(H70:H72)</f>
        <v>8</v>
      </c>
      <c r="I73" s="293"/>
      <c r="J73" s="293"/>
      <c r="K73" s="293"/>
      <c r="L73" s="286"/>
      <c r="M73" s="286"/>
      <c r="N73" s="286"/>
      <c r="O73" s="286"/>
      <c r="P73" s="286"/>
      <c r="Q73" s="286"/>
    </row>
    <row r="74" spans="1:17" ht="19.5" thickBot="1" x14ac:dyDescent="0.3">
      <c r="A74" s="296"/>
      <c r="B74" s="296"/>
      <c r="C74" s="296"/>
      <c r="D74" s="296"/>
      <c r="E74" s="296"/>
      <c r="F74" s="296"/>
      <c r="G74" s="296"/>
      <c r="H74" s="296"/>
      <c r="I74" s="293"/>
      <c r="J74" s="293"/>
      <c r="K74" s="293"/>
      <c r="L74" s="286"/>
      <c r="M74" s="286"/>
      <c r="N74" s="286"/>
      <c r="O74" s="286"/>
      <c r="P74" s="286"/>
      <c r="Q74" s="286"/>
    </row>
    <row r="75" spans="1:17" ht="37.5" x14ac:dyDescent="0.25">
      <c r="A75" s="225" t="s">
        <v>52</v>
      </c>
      <c r="B75" s="243">
        <f>SUM(B59+B66+B73)</f>
        <v>51</v>
      </c>
      <c r="C75" s="226">
        <f>SUM(H73+H66+H59)</f>
        <v>34</v>
      </c>
      <c r="D75" s="296"/>
      <c r="E75" s="296"/>
      <c r="F75" s="296"/>
      <c r="G75" s="296"/>
      <c r="H75" s="296"/>
      <c r="I75" s="293"/>
      <c r="J75" s="293"/>
      <c r="K75" s="293"/>
      <c r="L75" s="286"/>
      <c r="M75" s="286"/>
      <c r="N75" s="286"/>
      <c r="O75" s="286"/>
      <c r="P75" s="286"/>
      <c r="Q75" s="286"/>
    </row>
    <row r="76" spans="1:17" ht="19.5" thickBot="1" x14ac:dyDescent="0.3">
      <c r="A76" s="476" t="s">
        <v>60</v>
      </c>
      <c r="B76" s="477"/>
      <c r="C76" s="227">
        <f>(C75/B75)*20</f>
        <v>13.333333333333332</v>
      </c>
      <c r="D76" s="296"/>
      <c r="E76" s="296"/>
      <c r="F76" s="296"/>
      <c r="G76" s="296"/>
      <c r="H76" s="296"/>
      <c r="I76" s="293"/>
      <c r="J76" s="293"/>
      <c r="K76" s="293"/>
      <c r="L76" s="286"/>
      <c r="M76" s="286"/>
      <c r="N76" s="286"/>
      <c r="O76" s="286"/>
      <c r="P76" s="286"/>
      <c r="Q76" s="286"/>
    </row>
    <row r="77" spans="1:17" ht="18.75" x14ac:dyDescent="0.25">
      <c r="A77" s="294"/>
      <c r="B77" s="300"/>
      <c r="C77" s="296"/>
      <c r="D77" s="296"/>
      <c r="E77" s="296"/>
      <c r="F77" s="296"/>
      <c r="G77" s="296"/>
      <c r="H77" s="296"/>
      <c r="I77" s="293"/>
      <c r="J77" s="293"/>
      <c r="K77" s="293"/>
      <c r="L77" s="286"/>
      <c r="M77" s="286"/>
      <c r="N77" s="286"/>
      <c r="O77" s="286"/>
      <c r="P77" s="286"/>
      <c r="Q77" s="286"/>
    </row>
    <row r="78" spans="1:17" x14ac:dyDescent="0.25">
      <c r="A78" s="286"/>
      <c r="B78" s="286"/>
      <c r="C78" s="286"/>
      <c r="D78" s="286"/>
      <c r="E78" s="286"/>
      <c r="F78" s="286"/>
      <c r="G78" s="286"/>
      <c r="H78" s="286"/>
      <c r="I78" s="286"/>
      <c r="J78" s="286"/>
      <c r="K78" s="286"/>
      <c r="L78" s="286"/>
      <c r="M78" s="286"/>
      <c r="N78" s="286"/>
      <c r="O78" s="286"/>
      <c r="P78" s="286"/>
      <c r="Q78" s="286"/>
    </row>
    <row r="79" spans="1:17" ht="26.25" x14ac:dyDescent="0.25">
      <c r="A79" s="287" t="s">
        <v>63</v>
      </c>
      <c r="B79" s="293"/>
      <c r="C79" s="293"/>
      <c r="D79" s="293"/>
      <c r="E79" s="293"/>
      <c r="F79" s="293"/>
      <c r="G79" s="293"/>
      <c r="H79" s="293"/>
      <c r="I79" s="293"/>
      <c r="J79" s="293"/>
      <c r="K79" s="293"/>
      <c r="L79" s="286"/>
      <c r="M79" s="286"/>
      <c r="N79" s="286"/>
      <c r="O79" s="286"/>
      <c r="P79" s="286"/>
      <c r="Q79" s="286"/>
    </row>
    <row r="80" spans="1:17" ht="15.75" thickBot="1" x14ac:dyDescent="0.3">
      <c r="A80" s="293"/>
      <c r="B80" s="293"/>
      <c r="C80" s="293"/>
      <c r="D80" s="293"/>
      <c r="E80" s="293"/>
      <c r="F80" s="293"/>
      <c r="G80" s="293"/>
      <c r="H80" s="293"/>
      <c r="I80" s="293"/>
      <c r="J80" s="293"/>
      <c r="K80" s="293"/>
      <c r="L80" s="286"/>
      <c r="M80" s="286"/>
      <c r="N80" s="286"/>
      <c r="O80" s="286"/>
      <c r="P80" s="286"/>
      <c r="Q80" s="286"/>
    </row>
    <row r="81" spans="1:17" ht="19.5" thickBot="1" x14ac:dyDescent="0.3">
      <c r="A81" s="301"/>
      <c r="B81" s="464" t="s">
        <v>65</v>
      </c>
      <c r="C81" s="465"/>
      <c r="D81" s="466"/>
      <c r="E81" s="464" t="s">
        <v>67</v>
      </c>
      <c r="F81" s="465"/>
      <c r="G81" s="466"/>
      <c r="H81" s="464" t="s">
        <v>68</v>
      </c>
      <c r="I81" s="465"/>
      <c r="J81" s="466"/>
      <c r="K81" s="464" t="s">
        <v>69</v>
      </c>
      <c r="L81" s="465"/>
      <c r="M81" s="466"/>
      <c r="N81" s="464" t="s">
        <v>70</v>
      </c>
      <c r="O81" s="465"/>
      <c r="P81" s="466"/>
      <c r="Q81" s="286"/>
    </row>
    <row r="82" spans="1:17" ht="18.75" x14ac:dyDescent="0.25">
      <c r="A82" s="240" t="s">
        <v>64</v>
      </c>
      <c r="B82" s="563"/>
      <c r="C82" s="510"/>
      <c r="D82" s="511"/>
      <c r="E82" s="470">
        <f>DATE(YEAR(B83)+1,MONTH(B83),DAY(B83))</f>
        <v>44772</v>
      </c>
      <c r="F82" s="471"/>
      <c r="G82" s="472"/>
      <c r="H82" s="470">
        <f>DATE(YEAR(B83)+2,MONTH(B83),DAY(B83))</f>
        <v>45137</v>
      </c>
      <c r="I82" s="471"/>
      <c r="J82" s="472"/>
      <c r="K82" s="470">
        <f>DATE(YEAR(B83)+3,MONTH(B83),DAY(B83))</f>
        <v>45503</v>
      </c>
      <c r="L82" s="471"/>
      <c r="M82" s="472"/>
      <c r="N82" s="470">
        <f>DATE(YEAR(B83)+4,MONTH(B83),DAY(B83))</f>
        <v>45868</v>
      </c>
      <c r="O82" s="471"/>
      <c r="P82" s="472"/>
      <c r="Q82" s="286"/>
    </row>
    <row r="83" spans="1:17" ht="18.75" x14ac:dyDescent="0.25">
      <c r="A83" s="242" t="s">
        <v>26</v>
      </c>
      <c r="B83" s="454">
        <v>44407</v>
      </c>
      <c r="C83" s="452"/>
      <c r="D83" s="453"/>
      <c r="E83" s="454">
        <v>44767</v>
      </c>
      <c r="F83" s="452"/>
      <c r="G83" s="453"/>
      <c r="H83" s="451"/>
      <c r="I83" s="452"/>
      <c r="J83" s="453"/>
      <c r="K83" s="451"/>
      <c r="L83" s="452"/>
      <c r="M83" s="453"/>
      <c r="N83" s="451"/>
      <c r="O83" s="452"/>
      <c r="P83" s="453"/>
      <c r="Q83" s="286"/>
    </row>
    <row r="84" spans="1:17" ht="18.75" x14ac:dyDescent="0.25">
      <c r="A84" s="241" t="s">
        <v>27</v>
      </c>
      <c r="B84" s="458">
        <v>14.9</v>
      </c>
      <c r="C84" s="459"/>
      <c r="D84" s="460"/>
      <c r="E84" s="461">
        <f>C76</f>
        <v>13.333333333333332</v>
      </c>
      <c r="F84" s="462"/>
      <c r="G84" s="463"/>
      <c r="H84" s="451"/>
      <c r="I84" s="452"/>
      <c r="J84" s="453"/>
      <c r="K84" s="451"/>
      <c r="L84" s="452"/>
      <c r="M84" s="453"/>
      <c r="N84" s="451"/>
      <c r="O84" s="452"/>
      <c r="P84" s="453"/>
      <c r="Q84" s="286"/>
    </row>
    <row r="85" spans="1:17" ht="37.5" x14ac:dyDescent="0.25">
      <c r="A85" s="242" t="s">
        <v>43</v>
      </c>
      <c r="B85" s="451"/>
      <c r="C85" s="452"/>
      <c r="D85" s="453"/>
      <c r="E85" s="451"/>
      <c r="F85" s="452"/>
      <c r="G85" s="453"/>
      <c r="H85" s="512"/>
      <c r="I85" s="513"/>
      <c r="J85" s="514"/>
      <c r="K85" s="451"/>
      <c r="L85" s="452"/>
      <c r="M85" s="453"/>
      <c r="N85" s="451"/>
      <c r="O85" s="452"/>
      <c r="P85" s="453"/>
      <c r="Q85" s="286"/>
    </row>
    <row r="86" spans="1:17" ht="23.25" x14ac:dyDescent="0.25">
      <c r="A86" s="304"/>
      <c r="B86" s="293"/>
      <c r="C86" s="293"/>
      <c r="D86" s="293"/>
      <c r="E86" s="293"/>
      <c r="F86" s="293"/>
      <c r="G86" s="293"/>
      <c r="H86" s="293"/>
      <c r="I86" s="293"/>
      <c r="J86" s="293"/>
      <c r="K86" s="293"/>
      <c r="L86" s="286"/>
      <c r="M86" s="286"/>
      <c r="N86" s="286"/>
      <c r="O86" s="286"/>
      <c r="P86" s="286"/>
      <c r="Q86" s="286"/>
    </row>
  </sheetData>
  <mergeCells count="57">
    <mergeCell ref="B3:H3"/>
    <mergeCell ref="B5:D5"/>
    <mergeCell ref="F5:H5"/>
    <mergeCell ref="A8:B8"/>
    <mergeCell ref="A9:B9"/>
    <mergeCell ref="E8:H8"/>
    <mergeCell ref="D12:E12"/>
    <mergeCell ref="G12:H12"/>
    <mergeCell ref="B13:H13"/>
    <mergeCell ref="B14:H14"/>
    <mergeCell ref="B17:D17"/>
    <mergeCell ref="F17:H17"/>
    <mergeCell ref="B18:D18"/>
    <mergeCell ref="F18:H18"/>
    <mergeCell ref="B19:D19"/>
    <mergeCell ref="F19:H19"/>
    <mergeCell ref="B20:D20"/>
    <mergeCell ref="F20:H20"/>
    <mergeCell ref="A25:C25"/>
    <mergeCell ref="D25:F25"/>
    <mergeCell ref="A26:C26"/>
    <mergeCell ref="D26:F26"/>
    <mergeCell ref="A27:C27"/>
    <mergeCell ref="D27:F27"/>
    <mergeCell ref="A28:C28"/>
    <mergeCell ref="D28:F28"/>
    <mergeCell ref="A29:C29"/>
    <mergeCell ref="D29:F29"/>
    <mergeCell ref="A30:C30"/>
    <mergeCell ref="D30:F30"/>
    <mergeCell ref="A43:H43"/>
    <mergeCell ref="A76:B76"/>
    <mergeCell ref="B81:D81"/>
    <mergeCell ref="E81:G81"/>
    <mergeCell ref="H81:J81"/>
    <mergeCell ref="N81:P81"/>
    <mergeCell ref="B82:D82"/>
    <mergeCell ref="E82:G82"/>
    <mergeCell ref="H82:J82"/>
    <mergeCell ref="K82:M82"/>
    <mergeCell ref="N82:P82"/>
    <mergeCell ref="K81:M81"/>
    <mergeCell ref="B84:D84"/>
    <mergeCell ref="E84:G84"/>
    <mergeCell ref="H84:J84"/>
    <mergeCell ref="K84:M84"/>
    <mergeCell ref="N84:P84"/>
    <mergeCell ref="B83:D83"/>
    <mergeCell ref="E83:G83"/>
    <mergeCell ref="H83:J83"/>
    <mergeCell ref="K83:M83"/>
    <mergeCell ref="N83:P83"/>
    <mergeCell ref="B85:D85"/>
    <mergeCell ref="E85:G85"/>
    <mergeCell ref="H85:J85"/>
    <mergeCell ref="K85:M85"/>
    <mergeCell ref="N85:P85"/>
  </mergeCells>
  <conditionalFormatting sqref="H57:H58 H63:H65 H70:H72">
    <cfRule type="cellIs" dxfId="10" priority="5" operator="equal">
      <formula>"veuillez entrer une valeur"</formula>
    </cfRule>
  </conditionalFormatting>
  <conditionalFormatting sqref="B83:D83">
    <cfRule type="cellIs" dxfId="9" priority="2" operator="equal">
      <formula>"veuillez saisir ici une date"</formula>
    </cfRule>
  </conditionalFormatting>
  <dataValidations count="1">
    <dataValidation type="list" allowBlank="1" showInputMessage="1" showErrorMessage="1" sqref="B6:D6">
      <formula1>"Fournisseur,Prestataire de Service"</formula1>
    </dataValidation>
  </dataValidation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Q87"/>
  <sheetViews>
    <sheetView zoomScale="60" zoomScaleNormal="60" zoomScalePageLayoutView="27" workbookViewId="0">
      <selection activeCell="I84" sqref="I84:N84"/>
    </sheetView>
  </sheetViews>
  <sheetFormatPr baseColWidth="10" defaultColWidth="11.42578125" defaultRowHeight="15" x14ac:dyDescent="0.25"/>
  <cols>
    <col min="1" max="1" width="6.28515625" style="286" customWidth="1"/>
    <col min="2" max="2" width="25.85546875" style="286" customWidth="1"/>
    <col min="3" max="3" width="17.5703125" style="286" customWidth="1"/>
    <col min="4" max="4" width="20.42578125" style="286" customWidth="1"/>
    <col min="5" max="5" width="17.7109375" style="286" customWidth="1"/>
    <col min="6" max="6" width="20.7109375" style="286" customWidth="1"/>
    <col min="7" max="8" width="18" style="286" customWidth="1"/>
    <col min="9" max="9" width="16.85546875" style="286" customWidth="1"/>
    <col min="10" max="10" width="17.42578125" style="286" customWidth="1"/>
    <col min="11" max="11" width="17.7109375" style="286" customWidth="1"/>
    <col min="12" max="12" width="17" style="286" customWidth="1"/>
    <col min="13" max="13" width="11.42578125" style="286"/>
    <col min="14" max="14" width="13.7109375" style="286" customWidth="1"/>
    <col min="15" max="15" width="15.85546875" style="286" customWidth="1"/>
    <col min="16" max="16" width="14.7109375" style="286" customWidth="1"/>
    <col min="17" max="17" width="16.7109375" style="286" customWidth="1"/>
    <col min="18" max="16384" width="11.42578125" style="286"/>
  </cols>
  <sheetData>
    <row r="2" spans="2:10" ht="24" customHeight="1" x14ac:dyDescent="0.25">
      <c r="B2" s="287" t="s">
        <v>37</v>
      </c>
      <c r="C2" s="288"/>
      <c r="D2" s="288"/>
      <c r="E2" s="288"/>
    </row>
    <row r="3" spans="2:10" ht="15.75" thickBot="1" x14ac:dyDescent="0.3">
      <c r="B3" s="289"/>
      <c r="C3" s="288"/>
      <c r="D3" s="288"/>
      <c r="E3" s="288"/>
    </row>
    <row r="4" spans="2:10" ht="31.9" customHeight="1" thickBot="1" x14ac:dyDescent="0.3">
      <c r="B4" s="244" t="s">
        <v>1</v>
      </c>
      <c r="C4" s="495" t="s">
        <v>177</v>
      </c>
      <c r="D4" s="496"/>
      <c r="E4" s="496"/>
      <c r="F4" s="496"/>
      <c r="G4" s="496"/>
      <c r="H4" s="496"/>
      <c r="I4" s="497"/>
      <c r="J4" s="270"/>
    </row>
    <row r="5" spans="2:10" ht="15.75" thickBot="1" x14ac:dyDescent="0.3"/>
    <row r="6" spans="2:10" ht="52.15" customHeight="1" thickBot="1" x14ac:dyDescent="0.3">
      <c r="B6" s="244" t="s">
        <v>66</v>
      </c>
      <c r="C6" s="498">
        <v>43460</v>
      </c>
      <c r="D6" s="499"/>
      <c r="E6" s="500"/>
      <c r="F6" s="285" t="s">
        <v>71</v>
      </c>
      <c r="G6" s="498">
        <v>43460</v>
      </c>
      <c r="H6" s="499"/>
      <c r="I6" s="500"/>
    </row>
    <row r="7" spans="2:10" ht="19.5" thickBot="1" x14ac:dyDescent="0.3">
      <c r="B7" s="290"/>
      <c r="C7" s="290"/>
      <c r="D7" s="290"/>
      <c r="E7" s="290"/>
      <c r="J7" s="288"/>
    </row>
    <row r="8" spans="2:10" ht="28.15" customHeight="1" thickBot="1" x14ac:dyDescent="0.3">
      <c r="B8" s="184" t="s">
        <v>28</v>
      </c>
      <c r="C8" s="185"/>
      <c r="D8" s="186"/>
      <c r="F8" s="184" t="s">
        <v>0</v>
      </c>
      <c r="G8" s="185"/>
      <c r="H8" s="185"/>
      <c r="I8" s="186"/>
      <c r="J8" s="302"/>
    </row>
    <row r="9" spans="2:10" ht="18.75" x14ac:dyDescent="0.25">
      <c r="B9" s="501" t="s">
        <v>29</v>
      </c>
      <c r="C9" s="502"/>
      <c r="D9" s="182"/>
      <c r="E9" s="291"/>
      <c r="F9" s="503" t="s">
        <v>83</v>
      </c>
      <c r="G9" s="493"/>
      <c r="H9" s="493"/>
      <c r="I9" s="494"/>
      <c r="J9" s="303"/>
    </row>
    <row r="10" spans="2:10" ht="19.5" thickBot="1" x14ac:dyDescent="0.3">
      <c r="B10" s="505" t="s">
        <v>30</v>
      </c>
      <c r="C10" s="506"/>
      <c r="D10" s="259" t="s">
        <v>78</v>
      </c>
      <c r="E10" s="291"/>
      <c r="F10" s="504"/>
      <c r="G10" s="486"/>
      <c r="H10" s="486"/>
      <c r="I10" s="487"/>
      <c r="J10" s="303"/>
    </row>
    <row r="11" spans="2:10" ht="15.75" thickBot="1" x14ac:dyDescent="0.3">
      <c r="B11" s="288"/>
      <c r="C11" s="288"/>
      <c r="D11" s="288"/>
      <c r="E11" s="288"/>
      <c r="F11" s="288"/>
      <c r="J11" s="288"/>
    </row>
    <row r="12" spans="2:10" ht="24.6" customHeight="1" thickBot="1" x14ac:dyDescent="0.3">
      <c r="B12" s="184" t="s">
        <v>44</v>
      </c>
      <c r="C12" s="185"/>
      <c r="D12" s="185"/>
      <c r="E12" s="185"/>
      <c r="F12" s="185"/>
      <c r="G12" s="185"/>
      <c r="H12" s="185"/>
      <c r="I12" s="186"/>
      <c r="J12" s="302"/>
    </row>
    <row r="13" spans="2:10" ht="18.75" x14ac:dyDescent="0.25">
      <c r="B13" s="322" t="s">
        <v>31</v>
      </c>
      <c r="C13" s="183" t="s">
        <v>84</v>
      </c>
      <c r="D13" s="323" t="s">
        <v>32</v>
      </c>
      <c r="E13" s="488" t="s">
        <v>178</v>
      </c>
      <c r="F13" s="489"/>
      <c r="G13" s="323" t="s">
        <v>33</v>
      </c>
      <c r="H13" s="488" t="s">
        <v>179</v>
      </c>
      <c r="I13" s="472"/>
      <c r="J13" s="270"/>
    </row>
    <row r="14" spans="2:10" ht="18.75" x14ac:dyDescent="0.25">
      <c r="B14" s="187" t="s">
        <v>34</v>
      </c>
      <c r="C14" s="490" t="s">
        <v>180</v>
      </c>
      <c r="D14" s="452"/>
      <c r="E14" s="452"/>
      <c r="F14" s="452"/>
      <c r="G14" s="452"/>
      <c r="H14" s="452"/>
      <c r="I14" s="453"/>
      <c r="J14" s="270"/>
    </row>
    <row r="15" spans="2:10" ht="19.5" thickBot="1" x14ac:dyDescent="0.3">
      <c r="B15" s="325" t="s">
        <v>35</v>
      </c>
      <c r="C15" s="491"/>
      <c r="D15" s="479"/>
      <c r="E15" s="479"/>
      <c r="F15" s="479"/>
      <c r="G15" s="479"/>
      <c r="H15" s="479"/>
      <c r="I15" s="480"/>
      <c r="J15" s="270"/>
    </row>
    <row r="16" spans="2:10" ht="19.5" thickBot="1" x14ac:dyDescent="0.3">
      <c r="B16" s="292"/>
      <c r="C16" s="290"/>
      <c r="D16" s="290"/>
      <c r="E16" s="290"/>
      <c r="F16" s="290"/>
      <c r="G16" s="290"/>
      <c r="H16" s="290"/>
      <c r="I16" s="290"/>
      <c r="J16" s="288"/>
    </row>
    <row r="17" spans="2:12" ht="24" customHeight="1" thickBot="1" x14ac:dyDescent="0.3">
      <c r="B17" s="262" t="s">
        <v>89</v>
      </c>
      <c r="C17" s="263"/>
      <c r="D17" s="263"/>
      <c r="E17" s="264"/>
      <c r="F17" s="184" t="s">
        <v>36</v>
      </c>
      <c r="G17" s="185"/>
      <c r="H17" s="185"/>
      <c r="I17" s="186"/>
      <c r="J17" s="302"/>
    </row>
    <row r="18" spans="2:12" ht="18.75" x14ac:dyDescent="0.25">
      <c r="B18" s="188" t="s">
        <v>38</v>
      </c>
      <c r="C18" s="492" t="s">
        <v>181</v>
      </c>
      <c r="D18" s="493"/>
      <c r="E18" s="494"/>
      <c r="F18" s="260" t="s">
        <v>38</v>
      </c>
      <c r="G18" s="492"/>
      <c r="H18" s="493"/>
      <c r="I18" s="494"/>
      <c r="J18" s="288"/>
    </row>
    <row r="19" spans="2:12" ht="18.75" x14ac:dyDescent="0.25">
      <c r="B19" s="189" t="s">
        <v>41</v>
      </c>
      <c r="C19" s="481" t="s">
        <v>108</v>
      </c>
      <c r="D19" s="482"/>
      <c r="E19" s="483"/>
      <c r="F19" s="260" t="s">
        <v>41</v>
      </c>
      <c r="G19" s="481"/>
      <c r="H19" s="482"/>
      <c r="I19" s="483"/>
      <c r="J19" s="288"/>
    </row>
    <row r="20" spans="2:12" ht="18.75" x14ac:dyDescent="0.25">
      <c r="B20" s="189" t="s">
        <v>39</v>
      </c>
      <c r="C20" s="484">
        <v>775913357</v>
      </c>
      <c r="D20" s="482"/>
      <c r="E20" s="483"/>
      <c r="F20" s="260" t="s">
        <v>39</v>
      </c>
      <c r="G20" s="481"/>
      <c r="H20" s="482"/>
      <c r="I20" s="483"/>
      <c r="J20" s="288"/>
    </row>
    <row r="21" spans="2:12" ht="19.5" thickBot="1" x14ac:dyDescent="0.3">
      <c r="B21" s="305" t="s">
        <v>40</v>
      </c>
      <c r="C21" s="485" t="s">
        <v>182</v>
      </c>
      <c r="D21" s="486"/>
      <c r="E21" s="487"/>
      <c r="F21" s="261" t="s">
        <v>40</v>
      </c>
      <c r="G21" s="509"/>
      <c r="H21" s="486"/>
      <c r="I21" s="487"/>
      <c r="J21" s="288"/>
    </row>
    <row r="22" spans="2:12" x14ac:dyDescent="0.25">
      <c r="B22" s="293"/>
      <c r="C22" s="293"/>
      <c r="D22" s="293"/>
      <c r="E22" s="293"/>
      <c r="F22" s="293"/>
      <c r="G22" s="293"/>
      <c r="H22" s="293"/>
      <c r="I22" s="293"/>
      <c r="J22" s="293"/>
      <c r="K22" s="293"/>
      <c r="L22" s="293"/>
    </row>
    <row r="23" spans="2:12" ht="26.25" x14ac:dyDescent="0.25">
      <c r="B23" s="287" t="s">
        <v>62</v>
      </c>
      <c r="C23" s="293"/>
      <c r="D23" s="293"/>
      <c r="E23" s="293"/>
      <c r="F23" s="293"/>
      <c r="G23" s="293"/>
      <c r="I23" s="293"/>
      <c r="J23" s="293"/>
      <c r="K23" s="293"/>
      <c r="L23" s="293"/>
    </row>
    <row r="24" spans="2:12" ht="15.75" thickBot="1" x14ac:dyDescent="0.3"/>
    <row r="25" spans="2:12" ht="18.75" x14ac:dyDescent="0.25">
      <c r="B25" s="209" t="s">
        <v>48</v>
      </c>
      <c r="C25" s="210"/>
      <c r="D25" s="211"/>
      <c r="E25" s="238" t="s">
        <v>47</v>
      </c>
      <c r="F25" s="210"/>
      <c r="G25" s="211"/>
      <c r="I25" s="294"/>
    </row>
    <row r="26" spans="2:12" ht="18.75" x14ac:dyDescent="0.25">
      <c r="B26" s="451"/>
      <c r="C26" s="452"/>
      <c r="D26" s="453"/>
      <c r="E26" s="451"/>
      <c r="F26" s="452"/>
      <c r="G26" s="453"/>
      <c r="I26" s="294"/>
    </row>
    <row r="27" spans="2:12" ht="18.75" x14ac:dyDescent="0.25">
      <c r="B27" s="451"/>
      <c r="C27" s="452"/>
      <c r="D27" s="453"/>
      <c r="E27" s="451"/>
      <c r="F27" s="452"/>
      <c r="G27" s="453"/>
      <c r="I27" s="295"/>
    </row>
    <row r="28" spans="2:12" ht="18.75" x14ac:dyDescent="0.25">
      <c r="B28" s="451"/>
      <c r="C28" s="452"/>
      <c r="D28" s="453"/>
      <c r="E28" s="451"/>
      <c r="F28" s="452"/>
      <c r="G28" s="453"/>
      <c r="I28" s="294"/>
    </row>
    <row r="29" spans="2:12" ht="18.75" x14ac:dyDescent="0.25">
      <c r="B29" s="451"/>
      <c r="C29" s="452"/>
      <c r="D29" s="453"/>
      <c r="E29" s="451"/>
      <c r="F29" s="452"/>
      <c r="G29" s="453"/>
      <c r="I29" s="294"/>
    </row>
    <row r="30" spans="2:12" ht="18.75" x14ac:dyDescent="0.25">
      <c r="B30" s="451"/>
      <c r="C30" s="452"/>
      <c r="D30" s="453"/>
      <c r="E30" s="451"/>
      <c r="F30" s="452"/>
      <c r="G30" s="453"/>
      <c r="I30" s="294"/>
    </row>
    <row r="31" spans="2:12" ht="19.5" thickBot="1" x14ac:dyDescent="0.3">
      <c r="B31" s="478"/>
      <c r="C31" s="479"/>
      <c r="D31" s="480"/>
      <c r="E31" s="478"/>
      <c r="F31" s="479"/>
      <c r="G31" s="480"/>
      <c r="I31" s="294"/>
    </row>
    <row r="32" spans="2:12" ht="19.5" thickBot="1" x14ac:dyDescent="0.3">
      <c r="B32" s="294"/>
      <c r="C32" s="294"/>
      <c r="D32" s="294"/>
      <c r="E32" s="294"/>
      <c r="F32" s="294"/>
      <c r="G32" s="294"/>
      <c r="I32" s="294"/>
    </row>
    <row r="33" spans="2:12" ht="19.5" thickBot="1" x14ac:dyDescent="0.3">
      <c r="B33" s="184" t="s">
        <v>49</v>
      </c>
      <c r="C33" s="212"/>
      <c r="D33" s="212"/>
      <c r="E33" s="212"/>
      <c r="F33" s="212"/>
      <c r="G33" s="213"/>
      <c r="I33" s="294"/>
    </row>
    <row r="34" spans="2:12" ht="18.75" x14ac:dyDescent="0.25">
      <c r="B34" s="265"/>
      <c r="C34" s="320"/>
      <c r="D34" s="320"/>
      <c r="E34" s="320"/>
      <c r="F34" s="320"/>
      <c r="G34" s="321"/>
      <c r="I34" s="294"/>
    </row>
    <row r="35" spans="2:12" ht="18.75" x14ac:dyDescent="0.25">
      <c r="B35" s="239"/>
      <c r="C35" s="316"/>
      <c r="D35" s="316"/>
      <c r="E35" s="316"/>
      <c r="F35" s="316"/>
      <c r="G35" s="317"/>
      <c r="I35" s="294"/>
    </row>
    <row r="36" spans="2:12" ht="18.75" x14ac:dyDescent="0.25">
      <c r="B36" s="239"/>
      <c r="C36" s="316"/>
      <c r="D36" s="316"/>
      <c r="E36" s="316"/>
      <c r="F36" s="316"/>
      <c r="G36" s="317"/>
      <c r="I36" s="294"/>
    </row>
    <row r="37" spans="2:12" ht="18.75" x14ac:dyDescent="0.25">
      <c r="B37" s="239"/>
      <c r="C37" s="316"/>
      <c r="D37" s="316"/>
      <c r="E37" s="316"/>
      <c r="F37" s="316"/>
      <c r="G37" s="317"/>
      <c r="I37" s="294"/>
    </row>
    <row r="38" spans="2:12" ht="19.5" thickBot="1" x14ac:dyDescent="0.3">
      <c r="B38" s="324"/>
      <c r="C38" s="318"/>
      <c r="D38" s="318"/>
      <c r="E38" s="318"/>
      <c r="F38" s="318"/>
      <c r="G38" s="319"/>
      <c r="I38" s="294"/>
    </row>
    <row r="39" spans="2:12" ht="18.75" x14ac:dyDescent="0.25">
      <c r="B39" s="294"/>
      <c r="C39" s="294"/>
      <c r="D39" s="294"/>
      <c r="E39" s="294"/>
      <c r="F39" s="294"/>
      <c r="G39" s="294"/>
      <c r="I39" s="294"/>
    </row>
    <row r="40" spans="2:12" ht="21" customHeight="1" x14ac:dyDescent="0.25">
      <c r="B40" s="287" t="s">
        <v>61</v>
      </c>
      <c r="C40" s="293"/>
      <c r="D40" s="293"/>
      <c r="E40" s="293"/>
      <c r="F40" s="293"/>
      <c r="G40" s="293"/>
      <c r="H40" s="293"/>
      <c r="I40" s="293"/>
      <c r="J40" s="293"/>
      <c r="K40" s="293"/>
      <c r="L40" s="293"/>
    </row>
    <row r="41" spans="2:12" ht="21" customHeight="1" x14ac:dyDescent="0.25">
      <c r="B41" s="297"/>
      <c r="C41" s="293"/>
      <c r="D41" s="293"/>
      <c r="E41" s="293"/>
      <c r="F41" s="293"/>
      <c r="G41" s="293"/>
      <c r="H41" s="293"/>
      <c r="I41" s="293"/>
      <c r="J41" s="293"/>
      <c r="K41" s="293"/>
      <c r="L41" s="293"/>
    </row>
    <row r="42" spans="2:12" ht="23.25" x14ac:dyDescent="0.25">
      <c r="B42" s="298" t="s">
        <v>57</v>
      </c>
      <c r="C42" s="296"/>
      <c r="D42" s="296"/>
      <c r="E42" s="296"/>
      <c r="F42" s="296"/>
      <c r="G42" s="296"/>
      <c r="H42" s="296"/>
      <c r="I42" s="293"/>
      <c r="J42" s="293"/>
      <c r="K42" s="293"/>
      <c r="L42" s="293"/>
    </row>
    <row r="43" spans="2:12" ht="19.5" thickBot="1" x14ac:dyDescent="0.3">
      <c r="B43" s="290"/>
      <c r="C43" s="296"/>
      <c r="D43" s="296"/>
      <c r="E43" s="296"/>
      <c r="F43" s="296"/>
      <c r="G43" s="296"/>
      <c r="H43" s="296"/>
      <c r="I43" s="293"/>
      <c r="J43" s="293"/>
      <c r="K43" s="293"/>
      <c r="L43" s="293"/>
    </row>
    <row r="44" spans="2:12" ht="19.5" thickBot="1" x14ac:dyDescent="0.3">
      <c r="B44" s="473" t="s">
        <v>58</v>
      </c>
      <c r="C44" s="474"/>
      <c r="D44" s="474"/>
      <c r="E44" s="474"/>
      <c r="F44" s="474"/>
      <c r="G44" s="474"/>
      <c r="H44" s="474"/>
      <c r="I44" s="475"/>
      <c r="J44" s="293"/>
      <c r="K44" s="293"/>
      <c r="L44" s="293"/>
    </row>
    <row r="45" spans="2:12" ht="14.45" customHeight="1" x14ac:dyDescent="0.25">
      <c r="B45" s="266"/>
      <c r="C45" s="267"/>
      <c r="D45" s="267"/>
      <c r="E45" s="267"/>
      <c r="F45" s="267"/>
      <c r="G45" s="267"/>
      <c r="H45" s="267"/>
      <c r="I45" s="268"/>
      <c r="J45" s="293"/>
      <c r="K45" s="293"/>
      <c r="L45" s="293"/>
    </row>
    <row r="46" spans="2:12" ht="14.45" customHeight="1" x14ac:dyDescent="0.25">
      <c r="B46" s="269"/>
      <c r="C46" s="270"/>
      <c r="D46" s="270"/>
      <c r="E46" s="270"/>
      <c r="F46" s="270"/>
      <c r="G46" s="270"/>
      <c r="H46" s="270"/>
      <c r="I46" s="271"/>
      <c r="J46" s="293"/>
      <c r="K46" s="293"/>
      <c r="L46" s="293"/>
    </row>
    <row r="47" spans="2:12" ht="14.45" customHeight="1" x14ac:dyDescent="0.25">
      <c r="B47" s="269"/>
      <c r="C47" s="270"/>
      <c r="D47" s="270"/>
      <c r="E47" s="270"/>
      <c r="F47" s="270"/>
      <c r="G47" s="270"/>
      <c r="H47" s="270"/>
      <c r="I47" s="271"/>
      <c r="J47" s="293"/>
      <c r="K47" s="293"/>
      <c r="L47" s="293"/>
    </row>
    <row r="48" spans="2:12" ht="14.45" customHeight="1" x14ac:dyDescent="0.25">
      <c r="B48" s="269"/>
      <c r="C48" s="270"/>
      <c r="D48" s="270"/>
      <c r="E48" s="270"/>
      <c r="F48" s="270"/>
      <c r="G48" s="270"/>
      <c r="H48" s="270"/>
      <c r="I48" s="271"/>
      <c r="J48" s="293"/>
      <c r="K48" s="293"/>
      <c r="L48" s="293"/>
    </row>
    <row r="49" spans="2:12" ht="21" customHeight="1" thickBot="1" x14ac:dyDescent="0.3">
      <c r="B49" s="272"/>
      <c r="C49" s="273"/>
      <c r="D49" s="273"/>
      <c r="E49" s="273"/>
      <c r="F49" s="273"/>
      <c r="G49" s="273"/>
      <c r="H49" s="273"/>
      <c r="I49" s="274"/>
      <c r="J49" s="293"/>
      <c r="K49" s="293"/>
      <c r="L49" s="293"/>
    </row>
    <row r="50" spans="2:12" ht="21" x14ac:dyDescent="0.25">
      <c r="B50" s="297"/>
      <c r="C50" s="293"/>
      <c r="D50" s="293"/>
      <c r="E50" s="293"/>
      <c r="F50" s="293"/>
      <c r="G50" s="293"/>
      <c r="H50" s="293"/>
      <c r="I50" s="293"/>
      <c r="J50" s="293"/>
      <c r="K50" s="293"/>
      <c r="L50" s="293"/>
    </row>
    <row r="51" spans="2:12" ht="39.6" customHeight="1" x14ac:dyDescent="0.25">
      <c r="B51" s="298" t="s">
        <v>46</v>
      </c>
      <c r="C51" s="296"/>
      <c r="E51" s="294"/>
      <c r="F51" s="296"/>
      <c r="G51" s="296"/>
      <c r="H51" s="296"/>
      <c r="I51" s="296"/>
      <c r="J51" s="293"/>
      <c r="K51" s="293"/>
      <c r="L51" s="293"/>
    </row>
    <row r="52" spans="2:12" ht="19.5" thickBot="1" x14ac:dyDescent="0.3">
      <c r="B52" s="299"/>
      <c r="C52" s="296"/>
      <c r="D52" s="296"/>
      <c r="E52" s="296"/>
      <c r="F52" s="296"/>
      <c r="G52" s="296"/>
      <c r="H52" s="296"/>
      <c r="I52" s="296"/>
      <c r="J52" s="293"/>
      <c r="K52" s="293"/>
      <c r="L52" s="293"/>
    </row>
    <row r="53" spans="2:12" ht="37.5" x14ac:dyDescent="0.25">
      <c r="B53" s="296"/>
      <c r="C53" s="296"/>
      <c r="D53" s="245" t="s">
        <v>21</v>
      </c>
      <c r="E53" s="246" t="s">
        <v>22</v>
      </c>
      <c r="F53" s="247" t="s">
        <v>23</v>
      </c>
      <c r="G53" s="248" t="s">
        <v>24</v>
      </c>
      <c r="H53" s="300"/>
      <c r="I53" s="296"/>
      <c r="J53" s="293"/>
      <c r="K53" s="293"/>
      <c r="L53" s="293"/>
    </row>
    <row r="54" spans="2:12" ht="38.25" thickBot="1" x14ac:dyDescent="0.3">
      <c r="B54" s="296"/>
      <c r="C54" s="296"/>
      <c r="D54" s="249" t="s">
        <v>4</v>
      </c>
      <c r="E54" s="250" t="s">
        <v>3</v>
      </c>
      <c r="F54" s="251" t="s">
        <v>5</v>
      </c>
      <c r="G54" s="252" t="s">
        <v>6</v>
      </c>
      <c r="H54" s="300"/>
      <c r="I54" s="296"/>
      <c r="J54" s="293"/>
      <c r="K54" s="293"/>
      <c r="L54" s="293"/>
    </row>
    <row r="55" spans="2:12" ht="19.5" thickBot="1" x14ac:dyDescent="0.3">
      <c r="B55" s="296"/>
      <c r="C55" s="296"/>
      <c r="D55" s="296"/>
      <c r="E55" s="296"/>
      <c r="F55" s="296"/>
      <c r="G55" s="296"/>
      <c r="H55" s="296"/>
      <c r="I55" s="296"/>
      <c r="J55" s="293"/>
      <c r="K55" s="293"/>
      <c r="L55" s="293"/>
    </row>
    <row r="56" spans="2:12" ht="34.9" customHeight="1" x14ac:dyDescent="0.25">
      <c r="B56" s="194" t="s">
        <v>7</v>
      </c>
      <c r="C56" s="234" t="s">
        <v>56</v>
      </c>
      <c r="D56" s="219" t="s">
        <v>8</v>
      </c>
      <c r="E56" s="221" t="s">
        <v>2</v>
      </c>
      <c r="F56" s="223" t="s">
        <v>9</v>
      </c>
      <c r="G56" s="216" t="s">
        <v>10</v>
      </c>
      <c r="H56" s="216" t="s">
        <v>51</v>
      </c>
      <c r="I56" s="229" t="s">
        <v>11</v>
      </c>
      <c r="J56" s="293"/>
      <c r="K56" s="293"/>
      <c r="L56" s="293"/>
    </row>
    <row r="57" spans="2:12" ht="40.9" customHeight="1" x14ac:dyDescent="0.25">
      <c r="B57" s="181"/>
      <c r="C57" s="235">
        <f>SUM(C58:C59)</f>
        <v>7</v>
      </c>
      <c r="D57" s="220" t="s">
        <v>12</v>
      </c>
      <c r="E57" s="222" t="s">
        <v>13</v>
      </c>
      <c r="F57" s="224" t="s">
        <v>14</v>
      </c>
      <c r="G57" s="217" t="s">
        <v>15</v>
      </c>
      <c r="H57" s="217" t="s">
        <v>53</v>
      </c>
      <c r="I57" s="230"/>
      <c r="J57" s="293"/>
      <c r="K57" s="293"/>
      <c r="L57" s="293"/>
    </row>
    <row r="58" spans="2:12" ht="56.25" x14ac:dyDescent="0.25">
      <c r="B58" s="199" t="s">
        <v>142</v>
      </c>
      <c r="C58" s="200">
        <v>4</v>
      </c>
      <c r="D58" s="253"/>
      <c r="E58" s="253"/>
      <c r="F58" s="253"/>
      <c r="G58" s="253"/>
      <c r="H58" s="253"/>
      <c r="I58" s="231" t="str">
        <f>IF(COUNTBLANK(D58:H58)=4,SUM(D58:G58)*C58,"veuillez entrer une valeur")</f>
        <v>veuillez entrer une valeur</v>
      </c>
      <c r="J58" s="293"/>
      <c r="L58" s="293"/>
    </row>
    <row r="59" spans="2:12" ht="39" customHeight="1" thickBot="1" x14ac:dyDescent="0.3">
      <c r="B59" s="201" t="s">
        <v>16</v>
      </c>
      <c r="C59" s="202">
        <v>3</v>
      </c>
      <c r="D59" s="254"/>
      <c r="E59" s="254"/>
      <c r="F59" s="254"/>
      <c r="G59" s="254"/>
      <c r="H59" s="254"/>
      <c r="I59" s="232" t="str">
        <f>IF(COUNTBLANK(D59:H59)=4,SUM(D59:G59)*C59,"veuillez entrer une valeur")</f>
        <v>veuillez entrer une valeur</v>
      </c>
      <c r="J59" s="293"/>
      <c r="K59" s="293"/>
      <c r="L59" s="293"/>
    </row>
    <row r="60" spans="2:12" ht="19.5" thickBot="1" x14ac:dyDescent="0.3">
      <c r="B60" s="206" t="s">
        <v>50</v>
      </c>
      <c r="C60" s="180">
        <f>3*C57-IF(H58="x",3*C58,0)-IF(H59="x",3*C59,0)</f>
        <v>21</v>
      </c>
      <c r="D60" s="203"/>
      <c r="E60" s="203"/>
      <c r="F60" s="204"/>
      <c r="G60" s="205" t="s">
        <v>25</v>
      </c>
      <c r="H60" s="205"/>
      <c r="I60" s="228">
        <f>SUM(I58:I59)</f>
        <v>0</v>
      </c>
      <c r="J60" s="293"/>
      <c r="K60" s="293"/>
      <c r="L60" s="293"/>
    </row>
    <row r="61" spans="2:12" ht="15.75" thickBot="1" x14ac:dyDescent="0.3">
      <c r="B61" s="293"/>
      <c r="C61" s="293"/>
      <c r="D61" s="293"/>
      <c r="E61" s="293"/>
      <c r="F61" s="293"/>
      <c r="G61" s="293"/>
      <c r="H61" s="293"/>
      <c r="I61" s="293"/>
      <c r="J61" s="293"/>
      <c r="K61" s="293"/>
      <c r="L61" s="293"/>
    </row>
    <row r="62" spans="2:12" ht="37.5" x14ac:dyDescent="0.25">
      <c r="B62" s="194" t="s">
        <v>17</v>
      </c>
      <c r="C62" s="236" t="s">
        <v>56</v>
      </c>
      <c r="D62" s="190" t="s">
        <v>8</v>
      </c>
      <c r="E62" s="191" t="s">
        <v>2</v>
      </c>
      <c r="F62" s="192" t="s">
        <v>9</v>
      </c>
      <c r="G62" s="214" t="s">
        <v>10</v>
      </c>
      <c r="H62" s="216" t="s">
        <v>51</v>
      </c>
      <c r="I62" s="229" t="s">
        <v>11</v>
      </c>
      <c r="J62" s="293"/>
      <c r="K62" s="293"/>
      <c r="L62" s="293"/>
    </row>
    <row r="63" spans="2:12" ht="37.5" x14ac:dyDescent="0.25">
      <c r="B63" s="181"/>
      <c r="C63" s="237">
        <f>SUM(C64:C66)</f>
        <v>6</v>
      </c>
      <c r="D63" s="195" t="s">
        <v>12</v>
      </c>
      <c r="E63" s="196" t="s">
        <v>13</v>
      </c>
      <c r="F63" s="197" t="s">
        <v>14</v>
      </c>
      <c r="G63" s="215" t="s">
        <v>15</v>
      </c>
      <c r="H63" s="218" t="s">
        <v>54</v>
      </c>
      <c r="I63" s="233"/>
      <c r="J63" s="293"/>
      <c r="K63" s="293"/>
      <c r="L63" s="293"/>
    </row>
    <row r="64" spans="2:12" ht="56.25" x14ac:dyDescent="0.25">
      <c r="B64" s="199" t="s">
        <v>18</v>
      </c>
      <c r="C64" s="200">
        <v>3</v>
      </c>
      <c r="D64" s="255"/>
      <c r="E64" s="255"/>
      <c r="F64" s="255"/>
      <c r="G64" s="255"/>
      <c r="H64" s="256"/>
      <c r="I64" s="231" t="str">
        <f>IF(COUNTBLANK(D64:H64)=4,SUM(D64:G64)*C64,"veuillez entrer une valeur")</f>
        <v>veuillez entrer une valeur</v>
      </c>
      <c r="J64" s="293"/>
      <c r="K64" s="293"/>
      <c r="L64" s="293"/>
    </row>
    <row r="65" spans="2:12" ht="56.25" x14ac:dyDescent="0.25">
      <c r="B65" s="199" t="s">
        <v>42</v>
      </c>
      <c r="C65" s="200">
        <v>2</v>
      </c>
      <c r="D65" s="255"/>
      <c r="E65" s="255"/>
      <c r="F65" s="255"/>
      <c r="G65" s="255"/>
      <c r="H65" s="253"/>
      <c r="I65" s="231" t="str">
        <f>IF(COUNTBLANK(D65:H65)=4,SUM(D65:G65)*C65,"veuillez entrer une valeur")</f>
        <v>veuillez entrer une valeur</v>
      </c>
      <c r="J65" s="293"/>
      <c r="K65" s="293"/>
      <c r="L65" s="293"/>
    </row>
    <row r="66" spans="2:12" ht="57" thickBot="1" x14ac:dyDescent="0.3">
      <c r="B66" s="199" t="s">
        <v>19</v>
      </c>
      <c r="C66" s="200">
        <v>1</v>
      </c>
      <c r="D66" s="257"/>
      <c r="E66" s="257"/>
      <c r="F66" s="257"/>
      <c r="G66" s="257"/>
      <c r="H66" s="258"/>
      <c r="I66" s="232" t="str">
        <f>IF(COUNTBLANK(D66:H66)=4,SUM(D66:G66)*C66,"veuillez entrer une valeur")</f>
        <v>veuillez entrer une valeur</v>
      </c>
      <c r="J66" s="293"/>
      <c r="K66" s="293"/>
      <c r="L66" s="293"/>
    </row>
    <row r="67" spans="2:12" ht="19.5" thickBot="1" x14ac:dyDescent="0.3">
      <c r="B67" s="206" t="s">
        <v>50</v>
      </c>
      <c r="C67" s="180">
        <f>3*C63-IF(H64="x",3*C64,0)-IF(H65="x",3*C65,0)-IF(H66="x",3*C66,0)</f>
        <v>18</v>
      </c>
      <c r="D67" s="203"/>
      <c r="E67" s="203"/>
      <c r="F67" s="207"/>
      <c r="G67" s="208" t="s">
        <v>25</v>
      </c>
      <c r="H67" s="205"/>
      <c r="I67" s="228">
        <f>SUM(I64:I66)</f>
        <v>0</v>
      </c>
      <c r="J67" s="293"/>
      <c r="K67" s="293"/>
      <c r="L67" s="293"/>
    </row>
    <row r="68" spans="2:12" ht="18.600000000000001" customHeight="1" thickBot="1" x14ac:dyDescent="0.3">
      <c r="B68" s="296"/>
      <c r="C68" s="296"/>
      <c r="D68" s="296"/>
      <c r="E68" s="296"/>
      <c r="F68" s="296"/>
      <c r="G68" s="296"/>
      <c r="H68" s="296"/>
      <c r="I68" s="296"/>
      <c r="J68" s="293"/>
      <c r="K68" s="293"/>
      <c r="L68" s="293"/>
    </row>
    <row r="69" spans="2:12" ht="29.45" customHeight="1" x14ac:dyDescent="0.25">
      <c r="B69" s="194" t="s">
        <v>20</v>
      </c>
      <c r="C69" s="236" t="s">
        <v>56</v>
      </c>
      <c r="D69" s="190" t="s">
        <v>8</v>
      </c>
      <c r="E69" s="191" t="s">
        <v>2</v>
      </c>
      <c r="F69" s="192" t="s">
        <v>9</v>
      </c>
      <c r="G69" s="193" t="s">
        <v>10</v>
      </c>
      <c r="H69" s="216" t="s">
        <v>51</v>
      </c>
      <c r="I69" s="229" t="s">
        <v>11</v>
      </c>
      <c r="J69" s="293"/>
      <c r="K69" s="293"/>
      <c r="L69" s="293"/>
    </row>
    <row r="70" spans="2:12" ht="37.5" x14ac:dyDescent="0.25">
      <c r="B70" s="181"/>
      <c r="C70" s="237">
        <f>SUM(C71:C73)</f>
        <v>4</v>
      </c>
      <c r="D70" s="195" t="s">
        <v>12</v>
      </c>
      <c r="E70" s="196" t="s">
        <v>13</v>
      </c>
      <c r="F70" s="197" t="s">
        <v>14</v>
      </c>
      <c r="G70" s="198" t="s">
        <v>15</v>
      </c>
      <c r="H70" s="218" t="s">
        <v>55</v>
      </c>
      <c r="I70" s="233"/>
      <c r="J70" s="293"/>
      <c r="K70" s="293"/>
      <c r="L70" s="293"/>
    </row>
    <row r="71" spans="2:12" ht="56.25" x14ac:dyDescent="0.25">
      <c r="B71" s="199" t="s">
        <v>143</v>
      </c>
      <c r="C71" s="200">
        <v>2</v>
      </c>
      <c r="D71" s="255"/>
      <c r="E71" s="255"/>
      <c r="F71" s="255"/>
      <c r="G71" s="255"/>
      <c r="H71" s="256"/>
      <c r="I71" s="231" t="str">
        <f>IF(COUNTBLANK(D71:H71)=4,SUM(D71:G71)*C71,"veuillez entrer une valeur")</f>
        <v>veuillez entrer une valeur</v>
      </c>
      <c r="J71" s="293"/>
      <c r="K71" s="293"/>
      <c r="L71" s="293"/>
    </row>
    <row r="72" spans="2:12" ht="75" x14ac:dyDescent="0.25">
      <c r="B72" s="199" t="s">
        <v>144</v>
      </c>
      <c r="C72" s="200">
        <v>1</v>
      </c>
      <c r="D72" s="255"/>
      <c r="E72" s="255"/>
      <c r="F72" s="255"/>
      <c r="G72" s="255"/>
      <c r="H72" s="253"/>
      <c r="I72" s="231" t="str">
        <f>IF(COUNTBLANK(D72:H72)=4,SUM(D72:G72)*C72,"veuillez entrer une valeur")</f>
        <v>veuillez entrer une valeur</v>
      </c>
      <c r="J72" s="293"/>
      <c r="K72" s="293"/>
      <c r="L72" s="293"/>
    </row>
    <row r="73" spans="2:12" ht="94.5" thickBot="1" x14ac:dyDescent="0.3">
      <c r="B73" s="199" t="s">
        <v>145</v>
      </c>
      <c r="C73" s="200">
        <v>1</v>
      </c>
      <c r="D73" s="257"/>
      <c r="E73" s="257"/>
      <c r="F73" s="257"/>
      <c r="G73" s="257"/>
      <c r="H73" s="258"/>
      <c r="I73" s="232" t="str">
        <f>IF(COUNTBLANK(D73:H73)=4,SUM(D73:G73)*C73,"veuillez entrer une valeur")</f>
        <v>veuillez entrer une valeur</v>
      </c>
      <c r="J73" s="293"/>
      <c r="K73" s="293"/>
      <c r="L73" s="293"/>
    </row>
    <row r="74" spans="2:12" ht="19.5" thickBot="1" x14ac:dyDescent="0.3">
      <c r="B74" s="206" t="s">
        <v>50</v>
      </c>
      <c r="C74" s="180">
        <f>3*C70-IF(H71="x",3*C71,0)-IF(H72="x",3*C72,0)-IF(H73="x",3*C73,0)</f>
        <v>12</v>
      </c>
      <c r="D74" s="203"/>
      <c r="E74" s="203"/>
      <c r="F74" s="207"/>
      <c r="G74" s="208" t="s">
        <v>25</v>
      </c>
      <c r="H74" s="205"/>
      <c r="I74" s="228">
        <f>SUM(I71:I73)</f>
        <v>0</v>
      </c>
      <c r="J74" s="293"/>
      <c r="K74" s="293"/>
      <c r="L74" s="293"/>
    </row>
    <row r="75" spans="2:12" ht="19.5" thickBot="1" x14ac:dyDescent="0.3">
      <c r="B75" s="296"/>
      <c r="C75" s="296"/>
      <c r="D75" s="296"/>
      <c r="E75" s="296"/>
      <c r="F75" s="296"/>
      <c r="G75" s="296"/>
      <c r="H75" s="296"/>
      <c r="I75" s="296"/>
      <c r="J75" s="293"/>
      <c r="K75" s="293"/>
      <c r="L75" s="293"/>
    </row>
    <row r="76" spans="2:12" ht="39" customHeight="1" x14ac:dyDescent="0.25">
      <c r="B76" s="225" t="s">
        <v>52</v>
      </c>
      <c r="C76" s="243">
        <f>SUM(C60+C67+C74)</f>
        <v>51</v>
      </c>
      <c r="D76" s="226">
        <f>SUM(I74+I67+I60)</f>
        <v>0</v>
      </c>
      <c r="E76" s="296"/>
      <c r="F76" s="296"/>
      <c r="G76" s="296"/>
      <c r="H76" s="296"/>
      <c r="I76" s="296"/>
      <c r="J76" s="293"/>
      <c r="K76" s="293"/>
      <c r="L76" s="293"/>
    </row>
    <row r="77" spans="2:12" ht="19.5" thickBot="1" x14ac:dyDescent="0.3">
      <c r="B77" s="476" t="s">
        <v>60</v>
      </c>
      <c r="C77" s="477"/>
      <c r="D77" s="227" t="s">
        <v>222</v>
      </c>
      <c r="E77" s="296"/>
      <c r="F77" s="296"/>
      <c r="G77" s="296"/>
      <c r="H77" s="296"/>
      <c r="I77" s="296"/>
      <c r="J77" s="293"/>
      <c r="K77" s="293"/>
      <c r="L77" s="293"/>
    </row>
    <row r="78" spans="2:12" ht="18.75" x14ac:dyDescent="0.25">
      <c r="B78" s="294"/>
      <c r="C78" s="300"/>
      <c r="D78" s="296"/>
      <c r="E78" s="296"/>
      <c r="F78" s="296"/>
      <c r="G78" s="296"/>
      <c r="H78" s="296"/>
      <c r="I78" s="296"/>
      <c r="J78" s="293"/>
      <c r="K78" s="293"/>
      <c r="L78" s="293"/>
    </row>
    <row r="80" spans="2:12" ht="26.25" x14ac:dyDescent="0.25">
      <c r="B80" s="287" t="s">
        <v>63</v>
      </c>
      <c r="C80" s="293"/>
      <c r="D80" s="293"/>
      <c r="E80" s="293"/>
      <c r="F80" s="293"/>
      <c r="G80" s="293"/>
      <c r="H80" s="293"/>
      <c r="I80" s="293"/>
      <c r="J80" s="293"/>
      <c r="K80" s="293"/>
      <c r="L80" s="293"/>
    </row>
    <row r="81" spans="2:17" ht="15.75" thickBot="1" x14ac:dyDescent="0.3">
      <c r="B81" s="293"/>
      <c r="C81" s="293"/>
      <c r="D81" s="293"/>
      <c r="E81" s="293"/>
      <c r="F81" s="293"/>
      <c r="G81" s="293"/>
      <c r="H81" s="293"/>
      <c r="I81" s="293"/>
      <c r="J81" s="293"/>
      <c r="K81" s="293"/>
      <c r="L81" s="293"/>
    </row>
    <row r="82" spans="2:17" ht="43.15" customHeight="1" thickBot="1" x14ac:dyDescent="0.3">
      <c r="B82" s="301"/>
      <c r="C82" s="464" t="s">
        <v>65</v>
      </c>
      <c r="D82" s="465"/>
      <c r="E82" s="466"/>
      <c r="F82" s="464" t="s">
        <v>67</v>
      </c>
      <c r="G82" s="465"/>
      <c r="H82" s="466"/>
      <c r="I82" s="464" t="s">
        <v>68</v>
      </c>
      <c r="J82" s="465"/>
      <c r="K82" s="466"/>
      <c r="L82" s="464" t="s">
        <v>69</v>
      </c>
      <c r="M82" s="465"/>
      <c r="N82" s="466"/>
      <c r="O82" s="464" t="s">
        <v>70</v>
      </c>
      <c r="P82" s="465"/>
      <c r="Q82" s="466"/>
    </row>
    <row r="83" spans="2:17" ht="43.15" customHeight="1" x14ac:dyDescent="0.25">
      <c r="B83" s="240" t="s">
        <v>64</v>
      </c>
      <c r="C83" s="454">
        <v>43644</v>
      </c>
      <c r="D83" s="452"/>
      <c r="E83" s="453"/>
      <c r="F83" s="470">
        <v>44010</v>
      </c>
      <c r="G83" s="471"/>
      <c r="H83" s="472"/>
      <c r="I83" s="470">
        <v>44375</v>
      </c>
      <c r="J83" s="471"/>
      <c r="K83" s="472"/>
      <c r="L83" s="470">
        <f>DATE(YEAR(C84)+3,MONTH(C84),DAY(C84))</f>
        <v>44740</v>
      </c>
      <c r="M83" s="471"/>
      <c r="N83" s="472"/>
      <c r="O83" s="470">
        <f>DATE(YEAR(C84)+4,MONTH(C84),DAY(C84))</f>
        <v>45105</v>
      </c>
      <c r="P83" s="471"/>
      <c r="Q83" s="472"/>
    </row>
    <row r="84" spans="2:17" ht="18.75" x14ac:dyDescent="0.25">
      <c r="B84" s="242" t="s">
        <v>26</v>
      </c>
      <c r="C84" s="454">
        <v>43644</v>
      </c>
      <c r="D84" s="452"/>
      <c r="E84" s="453"/>
      <c r="F84" s="454" t="s">
        <v>213</v>
      </c>
      <c r="G84" s="452"/>
      <c r="H84" s="453"/>
      <c r="I84" s="451" t="s">
        <v>213</v>
      </c>
      <c r="J84" s="452"/>
      <c r="K84" s="453"/>
      <c r="L84" s="451" t="s">
        <v>213</v>
      </c>
      <c r="M84" s="452"/>
      <c r="N84" s="453"/>
      <c r="O84" s="451"/>
      <c r="P84" s="452"/>
      <c r="Q84" s="453"/>
    </row>
    <row r="85" spans="2:17" ht="18.75" x14ac:dyDescent="0.25">
      <c r="B85" s="241" t="s">
        <v>27</v>
      </c>
      <c r="C85" s="541">
        <v>14.5</v>
      </c>
      <c r="D85" s="542"/>
      <c r="E85" s="543"/>
      <c r="F85" s="451" t="s">
        <v>213</v>
      </c>
      <c r="G85" s="452"/>
      <c r="H85" s="453"/>
      <c r="I85" s="451" t="s">
        <v>222</v>
      </c>
      <c r="J85" s="452"/>
      <c r="K85" s="453"/>
      <c r="L85" s="451" t="s">
        <v>222</v>
      </c>
      <c r="M85" s="452"/>
      <c r="N85" s="453"/>
      <c r="O85" s="451"/>
      <c r="P85" s="452"/>
      <c r="Q85" s="453"/>
    </row>
    <row r="86" spans="2:17" ht="78" customHeight="1" x14ac:dyDescent="0.25">
      <c r="B86" s="242" t="s">
        <v>43</v>
      </c>
      <c r="C86" s="512"/>
      <c r="D86" s="513"/>
      <c r="E86" s="514"/>
      <c r="F86" s="512" t="s">
        <v>359</v>
      </c>
      <c r="G86" s="513"/>
      <c r="H86" s="514"/>
      <c r="I86" s="512" t="s">
        <v>359</v>
      </c>
      <c r="J86" s="513"/>
      <c r="K86" s="514"/>
      <c r="L86" s="512" t="s">
        <v>359</v>
      </c>
      <c r="M86" s="513"/>
      <c r="N86" s="514"/>
      <c r="O86" s="451"/>
      <c r="P86" s="452"/>
      <c r="Q86" s="453"/>
    </row>
    <row r="87" spans="2:17" ht="21" customHeight="1" x14ac:dyDescent="0.25">
      <c r="B87" s="304"/>
      <c r="C87" s="293"/>
      <c r="D87" s="293"/>
      <c r="E87" s="293"/>
      <c r="F87" s="293"/>
      <c r="G87" s="293"/>
      <c r="H87" s="293"/>
      <c r="I87" s="293"/>
      <c r="J87" s="293"/>
      <c r="K87" s="293"/>
      <c r="L87" s="293"/>
    </row>
  </sheetData>
  <mergeCells count="57">
    <mergeCell ref="C86:E86"/>
    <mergeCell ref="F86:H86"/>
    <mergeCell ref="I86:K86"/>
    <mergeCell ref="L86:N86"/>
    <mergeCell ref="O86:Q86"/>
    <mergeCell ref="C84:E84"/>
    <mergeCell ref="F84:H84"/>
    <mergeCell ref="I84:K84"/>
    <mergeCell ref="L84:N84"/>
    <mergeCell ref="O84:Q84"/>
    <mergeCell ref="C85:E85"/>
    <mergeCell ref="F85:H85"/>
    <mergeCell ref="I85:K85"/>
    <mergeCell ref="L85:N85"/>
    <mergeCell ref="O85:Q85"/>
    <mergeCell ref="O82:Q82"/>
    <mergeCell ref="C83:E83"/>
    <mergeCell ref="F83:H83"/>
    <mergeCell ref="I83:K83"/>
    <mergeCell ref="L83:N83"/>
    <mergeCell ref="O83:Q83"/>
    <mergeCell ref="L82:N82"/>
    <mergeCell ref="B44:I44"/>
    <mergeCell ref="B77:C77"/>
    <mergeCell ref="C82:E82"/>
    <mergeCell ref="F82:H82"/>
    <mergeCell ref="I82:K82"/>
    <mergeCell ref="B29:D29"/>
    <mergeCell ref="E29:G29"/>
    <mergeCell ref="B30:D30"/>
    <mergeCell ref="E30:G30"/>
    <mergeCell ref="B31:D31"/>
    <mergeCell ref="E31:G31"/>
    <mergeCell ref="B26:D26"/>
    <mergeCell ref="E26:G26"/>
    <mergeCell ref="B27:D27"/>
    <mergeCell ref="E27:G27"/>
    <mergeCell ref="B28:D28"/>
    <mergeCell ref="E28:G28"/>
    <mergeCell ref="C19:E19"/>
    <mergeCell ref="G19:I19"/>
    <mergeCell ref="C20:E20"/>
    <mergeCell ref="G20:I20"/>
    <mergeCell ref="C21:E21"/>
    <mergeCell ref="G21:I21"/>
    <mergeCell ref="E13:F13"/>
    <mergeCell ref="H13:I13"/>
    <mergeCell ref="C14:I14"/>
    <mergeCell ref="C15:I15"/>
    <mergeCell ref="C18:E18"/>
    <mergeCell ref="G18:I18"/>
    <mergeCell ref="C4:I4"/>
    <mergeCell ref="C6:E6"/>
    <mergeCell ref="G6:I6"/>
    <mergeCell ref="B9:C9"/>
    <mergeCell ref="F9:I10"/>
    <mergeCell ref="B10:C10"/>
  </mergeCells>
  <conditionalFormatting sqref="I58:I59 I64:I66 I71:I73">
    <cfRule type="cellIs" dxfId="8" priority="6" operator="equal">
      <formula>"veuillez entrer une valeur"</formula>
    </cfRule>
  </conditionalFormatting>
  <conditionalFormatting sqref="C84:E84">
    <cfRule type="cellIs" dxfId="7" priority="3" operator="equal">
      <formula>"veuillez saisir ici une date"</formula>
    </cfRule>
  </conditionalFormatting>
  <conditionalFormatting sqref="C83:E83">
    <cfRule type="cellIs" dxfId="6" priority="1" operator="equal">
      <formula>"veuillez saisir ici une date"</formula>
    </cfRule>
  </conditionalFormatting>
  <dataValidations count="1">
    <dataValidation type="list" allowBlank="1" showInputMessage="1" showErrorMessage="1" sqref="C7:E7">
      <formula1>"Fournisseur,Prestataire de Service"</formula1>
    </dataValidation>
  </dataValidations>
  <hyperlinks>
    <hyperlink ref="C21" r:id="rId1"/>
  </hyperlinks>
  <pageMargins left="0.7" right="0.7" top="0.75" bottom="0.75" header="0.3" footer="0.3"/>
  <pageSetup paperSize="9" scale="50" orientation="portrait"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T87"/>
  <sheetViews>
    <sheetView zoomScale="60" zoomScaleNormal="60" zoomScalePageLayoutView="27" workbookViewId="0">
      <selection activeCell="L85" sqref="L85:N85"/>
    </sheetView>
  </sheetViews>
  <sheetFormatPr baseColWidth="10" defaultColWidth="11.42578125" defaultRowHeight="15" x14ac:dyDescent="0.25"/>
  <cols>
    <col min="1" max="1" width="6.28515625" style="118" customWidth="1"/>
    <col min="2" max="2" width="25.85546875" style="118" customWidth="1"/>
    <col min="3" max="3" width="17.5703125" style="118" customWidth="1"/>
    <col min="4" max="4" width="20.42578125" style="118" customWidth="1"/>
    <col min="5" max="5" width="17.7109375" style="118" customWidth="1"/>
    <col min="6" max="6" width="20.7109375" style="118" customWidth="1"/>
    <col min="7" max="8" width="18" style="118" customWidth="1"/>
    <col min="9" max="9" width="16.85546875" style="118" customWidth="1"/>
    <col min="10" max="10" width="17.42578125" style="118" customWidth="1"/>
    <col min="11" max="11" width="17.7109375" style="118" customWidth="1"/>
    <col min="12" max="12" width="17" style="118" customWidth="1"/>
    <col min="13" max="13" width="11.42578125" style="118"/>
    <col min="14" max="14" width="13.7109375" style="118" customWidth="1"/>
    <col min="15" max="15" width="15.85546875" style="118" customWidth="1"/>
    <col min="16" max="16" width="14.7109375" style="118" customWidth="1"/>
    <col min="17" max="17" width="16.7109375" style="118" customWidth="1"/>
    <col min="18" max="16384" width="11.42578125" style="118"/>
  </cols>
  <sheetData>
    <row r="2" spans="2:10" ht="24" customHeight="1" x14ac:dyDescent="0.25">
      <c r="B2" s="119" t="s">
        <v>37</v>
      </c>
      <c r="C2" s="120"/>
      <c r="D2" s="120"/>
      <c r="E2" s="120"/>
    </row>
    <row r="3" spans="2:10" ht="15.75" thickBot="1" x14ac:dyDescent="0.3">
      <c r="B3" s="121"/>
      <c r="C3" s="120"/>
      <c r="D3" s="120"/>
      <c r="E3" s="120"/>
    </row>
    <row r="4" spans="2:10" ht="31.9" customHeight="1" thickBot="1" x14ac:dyDescent="0.3">
      <c r="B4" s="76" t="s">
        <v>1</v>
      </c>
      <c r="C4" s="495" t="s">
        <v>97</v>
      </c>
      <c r="D4" s="496"/>
      <c r="E4" s="496"/>
      <c r="F4" s="496"/>
      <c r="G4" s="496"/>
      <c r="H4" s="496"/>
      <c r="I4" s="497"/>
      <c r="J4" s="102"/>
    </row>
    <row r="5" spans="2:10" ht="15.75" thickBot="1" x14ac:dyDescent="0.3"/>
    <row r="6" spans="2:10" ht="52.15" customHeight="1" thickBot="1" x14ac:dyDescent="0.3">
      <c r="B6" s="76" t="s">
        <v>66</v>
      </c>
      <c r="C6" s="498">
        <v>42781</v>
      </c>
      <c r="D6" s="499"/>
      <c r="E6" s="500"/>
      <c r="F6" s="117" t="s">
        <v>71</v>
      </c>
      <c r="G6" s="498">
        <v>42781</v>
      </c>
      <c r="H6" s="499"/>
      <c r="I6" s="500"/>
    </row>
    <row r="7" spans="2:10" ht="19.5" thickBot="1" x14ac:dyDescent="0.3">
      <c r="B7" s="122"/>
      <c r="C7" s="122"/>
      <c r="D7" s="122"/>
      <c r="E7" s="122"/>
      <c r="J7" s="120"/>
    </row>
    <row r="8" spans="2:10" ht="28.15" customHeight="1" thickBot="1" x14ac:dyDescent="0.3">
      <c r="B8" s="5" t="s">
        <v>28</v>
      </c>
      <c r="C8" s="6"/>
      <c r="D8" s="7"/>
      <c r="F8" s="5" t="s">
        <v>0</v>
      </c>
      <c r="G8" s="6"/>
      <c r="H8" s="6"/>
      <c r="I8" s="7"/>
      <c r="J8" s="134"/>
    </row>
    <row r="9" spans="2:10" ht="18.75" x14ac:dyDescent="0.25">
      <c r="B9" s="501" t="s">
        <v>29</v>
      </c>
      <c r="C9" s="502"/>
      <c r="D9" s="3"/>
      <c r="E9" s="123"/>
      <c r="F9" s="503" t="s">
        <v>83</v>
      </c>
      <c r="G9" s="493"/>
      <c r="H9" s="493"/>
      <c r="I9" s="494"/>
      <c r="J9" s="135"/>
    </row>
    <row r="10" spans="2:10" ht="19.5" thickBot="1" x14ac:dyDescent="0.3">
      <c r="B10" s="505" t="s">
        <v>30</v>
      </c>
      <c r="C10" s="506"/>
      <c r="D10" s="91" t="s">
        <v>78</v>
      </c>
      <c r="E10" s="123"/>
      <c r="F10" s="504"/>
      <c r="G10" s="486"/>
      <c r="H10" s="486"/>
      <c r="I10" s="487"/>
      <c r="J10" s="135"/>
    </row>
    <row r="11" spans="2:10" ht="15.75" thickBot="1" x14ac:dyDescent="0.3">
      <c r="B11" s="120"/>
      <c r="C11" s="120"/>
      <c r="D11" s="120"/>
      <c r="E11" s="120"/>
      <c r="F11" s="120"/>
      <c r="J11" s="120"/>
    </row>
    <row r="12" spans="2:10" ht="24.6" customHeight="1" thickBot="1" x14ac:dyDescent="0.3">
      <c r="B12" s="5" t="s">
        <v>44</v>
      </c>
      <c r="C12" s="6"/>
      <c r="D12" s="6"/>
      <c r="E12" s="6"/>
      <c r="F12" s="6"/>
      <c r="G12" s="6"/>
      <c r="H12" s="6"/>
      <c r="I12" s="7"/>
      <c r="J12" s="134"/>
    </row>
    <row r="13" spans="2:10" ht="18.75" x14ac:dyDescent="0.25">
      <c r="B13" s="156" t="s">
        <v>31</v>
      </c>
      <c r="C13" s="4" t="s">
        <v>126</v>
      </c>
      <c r="D13" s="157" t="s">
        <v>32</v>
      </c>
      <c r="E13" s="488" t="s">
        <v>128</v>
      </c>
      <c r="F13" s="489"/>
      <c r="G13" s="157" t="s">
        <v>33</v>
      </c>
      <c r="H13" s="488" t="s">
        <v>127</v>
      </c>
      <c r="I13" s="472"/>
      <c r="J13" s="102"/>
    </row>
    <row r="14" spans="2:10" ht="18.75" x14ac:dyDescent="0.25">
      <c r="B14" s="9" t="s">
        <v>34</v>
      </c>
      <c r="C14" s="490" t="s">
        <v>100</v>
      </c>
      <c r="D14" s="452"/>
      <c r="E14" s="452"/>
      <c r="F14" s="452"/>
      <c r="G14" s="452"/>
      <c r="H14" s="452"/>
      <c r="I14" s="453"/>
      <c r="J14" s="102"/>
    </row>
    <row r="15" spans="2:10" ht="19.5" thickBot="1" x14ac:dyDescent="0.3">
      <c r="B15" s="158" t="s">
        <v>35</v>
      </c>
      <c r="C15" s="491"/>
      <c r="D15" s="479"/>
      <c r="E15" s="479"/>
      <c r="F15" s="479"/>
      <c r="G15" s="479"/>
      <c r="H15" s="479"/>
      <c r="I15" s="480"/>
      <c r="J15" s="102"/>
    </row>
    <row r="16" spans="2:10" ht="19.5" thickBot="1" x14ac:dyDescent="0.3">
      <c r="B16" s="124"/>
      <c r="C16" s="122"/>
      <c r="D16" s="122"/>
      <c r="E16" s="122"/>
      <c r="F16" s="122"/>
      <c r="G16" s="122"/>
      <c r="H16" s="122"/>
      <c r="I16" s="122"/>
      <c r="J16" s="120"/>
    </row>
    <row r="17" spans="2:12" ht="24" customHeight="1" thickBot="1" x14ac:dyDescent="0.3">
      <c r="B17" s="94" t="s">
        <v>89</v>
      </c>
      <c r="C17" s="95"/>
      <c r="D17" s="95"/>
      <c r="E17" s="147"/>
      <c r="F17" s="5" t="s">
        <v>36</v>
      </c>
      <c r="G17" s="6"/>
      <c r="H17" s="6"/>
      <c r="I17" s="7"/>
      <c r="J17" s="134"/>
    </row>
    <row r="18" spans="2:12" ht="18.75" x14ac:dyDescent="0.25">
      <c r="B18" s="12" t="s">
        <v>38</v>
      </c>
      <c r="C18" s="492" t="s">
        <v>98</v>
      </c>
      <c r="D18" s="493"/>
      <c r="E18" s="494"/>
      <c r="F18" s="92" t="s">
        <v>38</v>
      </c>
      <c r="G18" s="492"/>
      <c r="H18" s="493"/>
      <c r="I18" s="494"/>
      <c r="J18" s="120"/>
    </row>
    <row r="19" spans="2:12" ht="18.75" x14ac:dyDescent="0.25">
      <c r="B19" s="13" t="s">
        <v>41</v>
      </c>
      <c r="C19" s="481" t="s">
        <v>99</v>
      </c>
      <c r="D19" s="482"/>
      <c r="E19" s="483"/>
      <c r="F19" s="92" t="s">
        <v>41</v>
      </c>
      <c r="G19" s="481"/>
      <c r="H19" s="482"/>
      <c r="I19" s="483"/>
      <c r="J19" s="120"/>
    </row>
    <row r="20" spans="2:12" ht="18.75" x14ac:dyDescent="0.25">
      <c r="B20" s="13" t="s">
        <v>39</v>
      </c>
      <c r="C20" s="484">
        <v>776620848</v>
      </c>
      <c r="D20" s="482"/>
      <c r="E20" s="483"/>
      <c r="F20" s="92" t="s">
        <v>39</v>
      </c>
      <c r="G20" s="481"/>
      <c r="H20" s="482"/>
      <c r="I20" s="483"/>
      <c r="J20" s="120"/>
    </row>
    <row r="21" spans="2:12" ht="19.5" thickBot="1" x14ac:dyDescent="0.3">
      <c r="B21" s="148" t="s">
        <v>40</v>
      </c>
      <c r="C21" s="509"/>
      <c r="D21" s="486"/>
      <c r="E21" s="487"/>
      <c r="F21" s="93" t="s">
        <v>40</v>
      </c>
      <c r="G21" s="485" t="s">
        <v>129</v>
      </c>
      <c r="H21" s="486"/>
      <c r="I21" s="487"/>
      <c r="J21" s="120"/>
    </row>
    <row r="22" spans="2:12" x14ac:dyDescent="0.25"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</row>
    <row r="23" spans="2:12" ht="26.25" x14ac:dyDescent="0.25">
      <c r="B23" s="119" t="s">
        <v>62</v>
      </c>
      <c r="C23" s="125"/>
      <c r="D23" s="125"/>
      <c r="E23" s="125"/>
      <c r="F23" s="125"/>
      <c r="G23" s="125"/>
      <c r="I23" s="125"/>
      <c r="J23" s="125"/>
      <c r="K23" s="125"/>
      <c r="L23" s="125"/>
    </row>
    <row r="24" spans="2:12" ht="15.75" thickBot="1" x14ac:dyDescent="0.3"/>
    <row r="25" spans="2:12" ht="18.75" x14ac:dyDescent="0.25">
      <c r="B25" s="33" t="s">
        <v>48</v>
      </c>
      <c r="C25" s="34"/>
      <c r="D25" s="35"/>
      <c r="E25" s="62" t="s">
        <v>47</v>
      </c>
      <c r="F25" s="34"/>
      <c r="G25" s="35"/>
      <c r="I25" s="126"/>
    </row>
    <row r="26" spans="2:12" ht="18.75" x14ac:dyDescent="0.25">
      <c r="B26" s="451"/>
      <c r="C26" s="452"/>
      <c r="D26" s="453"/>
      <c r="E26" s="451"/>
      <c r="F26" s="452"/>
      <c r="G26" s="453"/>
      <c r="I26" s="126"/>
    </row>
    <row r="27" spans="2:12" ht="18.75" x14ac:dyDescent="0.25">
      <c r="B27" s="451"/>
      <c r="C27" s="452"/>
      <c r="D27" s="453"/>
      <c r="E27" s="451"/>
      <c r="F27" s="452"/>
      <c r="G27" s="453"/>
      <c r="I27" s="127"/>
    </row>
    <row r="28" spans="2:12" ht="18.75" x14ac:dyDescent="0.25">
      <c r="B28" s="451"/>
      <c r="C28" s="452"/>
      <c r="D28" s="453"/>
      <c r="E28" s="451"/>
      <c r="F28" s="452"/>
      <c r="G28" s="453"/>
      <c r="I28" s="126"/>
    </row>
    <row r="29" spans="2:12" ht="18.75" x14ac:dyDescent="0.25">
      <c r="B29" s="451"/>
      <c r="C29" s="452"/>
      <c r="D29" s="453"/>
      <c r="E29" s="451"/>
      <c r="F29" s="452"/>
      <c r="G29" s="453"/>
      <c r="I29" s="126"/>
    </row>
    <row r="30" spans="2:12" ht="18.75" x14ac:dyDescent="0.25">
      <c r="B30" s="451"/>
      <c r="C30" s="452"/>
      <c r="D30" s="453"/>
      <c r="E30" s="451"/>
      <c r="F30" s="452"/>
      <c r="G30" s="453"/>
      <c r="I30" s="126"/>
    </row>
    <row r="31" spans="2:12" ht="19.5" thickBot="1" x14ac:dyDescent="0.3">
      <c r="B31" s="478"/>
      <c r="C31" s="479"/>
      <c r="D31" s="480"/>
      <c r="E31" s="478"/>
      <c r="F31" s="479"/>
      <c r="G31" s="480"/>
      <c r="I31" s="126"/>
    </row>
    <row r="32" spans="2:12" ht="19.5" thickBot="1" x14ac:dyDescent="0.3">
      <c r="B32" s="126"/>
      <c r="C32" s="126"/>
      <c r="D32" s="126"/>
      <c r="E32" s="126"/>
      <c r="F32" s="126"/>
      <c r="G32" s="126"/>
      <c r="I32" s="126"/>
    </row>
    <row r="33" spans="2:12" ht="19.5" thickBot="1" x14ac:dyDescent="0.3">
      <c r="B33" s="5" t="s">
        <v>49</v>
      </c>
      <c r="C33" s="36"/>
      <c r="D33" s="36"/>
      <c r="E33" s="36"/>
      <c r="F33" s="36"/>
      <c r="G33" s="37"/>
      <c r="I33" s="126"/>
    </row>
    <row r="34" spans="2:12" ht="18.75" x14ac:dyDescent="0.25">
      <c r="B34" s="97"/>
      <c r="C34" s="149"/>
      <c r="D34" s="149"/>
      <c r="E34" s="149"/>
      <c r="F34" s="149"/>
      <c r="G34" s="150"/>
      <c r="I34" s="126"/>
    </row>
    <row r="35" spans="2:12" ht="18.75" x14ac:dyDescent="0.25">
      <c r="B35" s="67"/>
      <c r="C35" s="151"/>
      <c r="D35" s="151"/>
      <c r="E35" s="151"/>
      <c r="F35" s="151"/>
      <c r="G35" s="152"/>
      <c r="I35" s="126"/>
    </row>
    <row r="36" spans="2:12" ht="18.75" x14ac:dyDescent="0.25">
      <c r="B36" s="67"/>
      <c r="C36" s="151"/>
      <c r="D36" s="151"/>
      <c r="E36" s="151"/>
      <c r="F36" s="151"/>
      <c r="G36" s="152"/>
      <c r="I36" s="126"/>
    </row>
    <row r="37" spans="2:12" ht="18.75" x14ac:dyDescent="0.25">
      <c r="B37" s="67"/>
      <c r="C37" s="151"/>
      <c r="D37" s="151"/>
      <c r="E37" s="151"/>
      <c r="F37" s="151"/>
      <c r="G37" s="152"/>
      <c r="I37" s="126"/>
    </row>
    <row r="38" spans="2:12" ht="19.5" thickBot="1" x14ac:dyDescent="0.3">
      <c r="B38" s="153"/>
      <c r="C38" s="154"/>
      <c r="D38" s="154"/>
      <c r="E38" s="154"/>
      <c r="F38" s="154"/>
      <c r="G38" s="155"/>
      <c r="I38" s="126"/>
    </row>
    <row r="39" spans="2:12" ht="18.75" x14ac:dyDescent="0.25">
      <c r="B39" s="126"/>
      <c r="C39" s="126"/>
      <c r="D39" s="126"/>
      <c r="E39" s="126"/>
      <c r="F39" s="126"/>
      <c r="G39" s="126"/>
      <c r="I39" s="126"/>
    </row>
    <row r="40" spans="2:12" ht="21" customHeight="1" x14ac:dyDescent="0.25">
      <c r="B40" s="119" t="s">
        <v>61</v>
      </c>
      <c r="C40" s="125"/>
      <c r="D40" s="125"/>
      <c r="E40" s="125"/>
      <c r="F40" s="125"/>
      <c r="G40" s="125"/>
      <c r="H40" s="125"/>
      <c r="I40" s="125"/>
      <c r="J40" s="125"/>
      <c r="K40" s="125"/>
      <c r="L40" s="125"/>
    </row>
    <row r="41" spans="2:12" ht="21" customHeight="1" x14ac:dyDescent="0.25">
      <c r="B41" s="129"/>
      <c r="C41" s="125"/>
      <c r="D41" s="125"/>
      <c r="E41" s="125"/>
      <c r="F41" s="125"/>
      <c r="G41" s="125"/>
      <c r="H41" s="125"/>
      <c r="I41" s="125"/>
      <c r="J41" s="125"/>
      <c r="K41" s="125"/>
      <c r="L41" s="125"/>
    </row>
    <row r="42" spans="2:12" ht="23.25" x14ac:dyDescent="0.25">
      <c r="B42" s="130" t="s">
        <v>57</v>
      </c>
      <c r="C42" s="128"/>
      <c r="D42" s="128"/>
      <c r="E42" s="128"/>
      <c r="F42" s="128"/>
      <c r="G42" s="128"/>
      <c r="H42" s="128"/>
      <c r="I42" s="125"/>
      <c r="J42" s="125"/>
      <c r="K42" s="125"/>
      <c r="L42" s="125"/>
    </row>
    <row r="43" spans="2:12" ht="19.5" thickBot="1" x14ac:dyDescent="0.3">
      <c r="B43" s="122"/>
      <c r="C43" s="128"/>
      <c r="D43" s="128"/>
      <c r="E43" s="128"/>
      <c r="F43" s="128"/>
      <c r="G43" s="128"/>
      <c r="H43" s="128"/>
      <c r="I43" s="125"/>
      <c r="J43" s="125"/>
      <c r="K43" s="125"/>
      <c r="L43" s="125"/>
    </row>
    <row r="44" spans="2:12" ht="19.5" thickBot="1" x14ac:dyDescent="0.3">
      <c r="B44" s="473" t="s">
        <v>58</v>
      </c>
      <c r="C44" s="474"/>
      <c r="D44" s="474"/>
      <c r="E44" s="474"/>
      <c r="F44" s="474"/>
      <c r="G44" s="474"/>
      <c r="H44" s="474"/>
      <c r="I44" s="475"/>
      <c r="J44" s="125"/>
      <c r="K44" s="125"/>
      <c r="L44" s="125"/>
    </row>
    <row r="45" spans="2:12" ht="14.45" customHeight="1" x14ac:dyDescent="0.25">
      <c r="B45" s="98"/>
      <c r="C45" s="99"/>
      <c r="D45" s="99"/>
      <c r="E45" s="99"/>
      <c r="F45" s="99"/>
      <c r="G45" s="99"/>
      <c r="H45" s="99"/>
      <c r="I45" s="100"/>
      <c r="J45" s="125"/>
      <c r="K45" s="125"/>
      <c r="L45" s="125"/>
    </row>
    <row r="46" spans="2:12" ht="14.45" customHeight="1" x14ac:dyDescent="0.25">
      <c r="B46" s="101"/>
      <c r="C46" s="102"/>
      <c r="D46" s="102"/>
      <c r="E46" s="102"/>
      <c r="F46" s="102"/>
      <c r="G46" s="102"/>
      <c r="H46" s="102"/>
      <c r="I46" s="103"/>
      <c r="J46" s="125"/>
      <c r="K46" s="125"/>
      <c r="L46" s="125"/>
    </row>
    <row r="47" spans="2:12" ht="14.45" customHeight="1" x14ac:dyDescent="0.25">
      <c r="B47" s="101"/>
      <c r="C47" s="102"/>
      <c r="D47" s="102"/>
      <c r="E47" s="102"/>
      <c r="F47" s="102"/>
      <c r="G47" s="102"/>
      <c r="H47" s="102"/>
      <c r="I47" s="103"/>
      <c r="J47" s="125"/>
      <c r="K47" s="125"/>
      <c r="L47" s="125"/>
    </row>
    <row r="48" spans="2:12" ht="14.45" customHeight="1" x14ac:dyDescent="0.25">
      <c r="B48" s="101"/>
      <c r="C48" s="102"/>
      <c r="D48" s="102"/>
      <c r="E48" s="102"/>
      <c r="F48" s="102"/>
      <c r="G48" s="102"/>
      <c r="H48" s="102"/>
      <c r="I48" s="103"/>
      <c r="J48" s="125"/>
      <c r="K48" s="125"/>
      <c r="L48" s="125"/>
    </row>
    <row r="49" spans="2:12" ht="21" customHeight="1" thickBot="1" x14ac:dyDescent="0.3">
      <c r="B49" s="104"/>
      <c r="C49" s="105"/>
      <c r="D49" s="105"/>
      <c r="E49" s="105"/>
      <c r="F49" s="105"/>
      <c r="G49" s="105"/>
      <c r="H49" s="105"/>
      <c r="I49" s="106"/>
      <c r="J49" s="125"/>
      <c r="K49" s="125"/>
      <c r="L49" s="125"/>
    </row>
    <row r="50" spans="2:12" ht="21" x14ac:dyDescent="0.25">
      <c r="B50" s="129"/>
      <c r="C50" s="125"/>
      <c r="D50" s="125"/>
      <c r="E50" s="125"/>
      <c r="F50" s="125"/>
      <c r="G50" s="125"/>
      <c r="H50" s="125"/>
      <c r="I50" s="125"/>
      <c r="J50" s="125"/>
      <c r="K50" s="125"/>
      <c r="L50" s="125"/>
    </row>
    <row r="51" spans="2:12" ht="39.6" customHeight="1" x14ac:dyDescent="0.25">
      <c r="B51" s="130" t="s">
        <v>46</v>
      </c>
      <c r="C51" s="128"/>
      <c r="E51" s="126"/>
      <c r="F51" s="128"/>
      <c r="G51" s="128"/>
      <c r="H51" s="128"/>
      <c r="I51" s="128"/>
      <c r="J51" s="125"/>
      <c r="K51" s="125"/>
      <c r="L51" s="125"/>
    </row>
    <row r="52" spans="2:12" ht="19.5" thickBot="1" x14ac:dyDescent="0.3">
      <c r="B52" s="131"/>
      <c r="C52" s="128"/>
      <c r="D52" s="128"/>
      <c r="E52" s="128"/>
      <c r="F52" s="128"/>
      <c r="G52" s="128"/>
      <c r="H52" s="128"/>
      <c r="I52" s="128"/>
      <c r="J52" s="125"/>
      <c r="K52" s="125"/>
      <c r="L52" s="125"/>
    </row>
    <row r="53" spans="2:12" ht="37.5" x14ac:dyDescent="0.25">
      <c r="B53" s="128"/>
      <c r="C53" s="128"/>
      <c r="D53" s="77" t="s">
        <v>21</v>
      </c>
      <c r="E53" s="78" t="s">
        <v>22</v>
      </c>
      <c r="F53" s="79" t="s">
        <v>23</v>
      </c>
      <c r="G53" s="80" t="s">
        <v>24</v>
      </c>
      <c r="H53" s="132"/>
      <c r="I53" s="128"/>
      <c r="J53" s="125"/>
      <c r="K53" s="125"/>
      <c r="L53" s="125"/>
    </row>
    <row r="54" spans="2:12" ht="38.25" thickBot="1" x14ac:dyDescent="0.3">
      <c r="B54" s="128"/>
      <c r="C54" s="128"/>
      <c r="D54" s="81" t="s">
        <v>4</v>
      </c>
      <c r="E54" s="82" t="s">
        <v>3</v>
      </c>
      <c r="F54" s="83" t="s">
        <v>5</v>
      </c>
      <c r="G54" s="84" t="s">
        <v>6</v>
      </c>
      <c r="H54" s="132"/>
      <c r="I54" s="128"/>
      <c r="J54" s="125"/>
      <c r="K54" s="125"/>
      <c r="L54" s="125"/>
    </row>
    <row r="55" spans="2:12" ht="19.5" thickBot="1" x14ac:dyDescent="0.3">
      <c r="B55" s="128"/>
      <c r="C55" s="128"/>
      <c r="D55" s="128"/>
      <c r="E55" s="128"/>
      <c r="F55" s="128"/>
      <c r="G55" s="128"/>
      <c r="H55" s="128"/>
      <c r="I55" s="128"/>
      <c r="J55" s="125"/>
      <c r="K55" s="125"/>
      <c r="L55" s="125"/>
    </row>
    <row r="56" spans="2:12" ht="34.9" customHeight="1" x14ac:dyDescent="0.25">
      <c r="B56" s="18" t="s">
        <v>7</v>
      </c>
      <c r="C56" s="58" t="s">
        <v>56</v>
      </c>
      <c r="D56" s="43" t="s">
        <v>8</v>
      </c>
      <c r="E56" s="45" t="s">
        <v>2</v>
      </c>
      <c r="F56" s="47" t="s">
        <v>9</v>
      </c>
      <c r="G56" s="40" t="s">
        <v>10</v>
      </c>
      <c r="H56" s="40" t="s">
        <v>51</v>
      </c>
      <c r="I56" s="53" t="s">
        <v>11</v>
      </c>
      <c r="J56" s="125"/>
      <c r="K56" s="125"/>
      <c r="L56" s="125"/>
    </row>
    <row r="57" spans="2:12" ht="40.9" customHeight="1" x14ac:dyDescent="0.25">
      <c r="B57" s="2"/>
      <c r="C57" s="59">
        <f>SUM(C58:C59)</f>
        <v>7</v>
      </c>
      <c r="D57" s="44" t="s">
        <v>12</v>
      </c>
      <c r="E57" s="46" t="s">
        <v>13</v>
      </c>
      <c r="F57" s="48" t="s">
        <v>14</v>
      </c>
      <c r="G57" s="41" t="s">
        <v>15</v>
      </c>
      <c r="H57" s="41" t="s">
        <v>53</v>
      </c>
      <c r="I57" s="54"/>
      <c r="J57" s="125"/>
      <c r="K57" s="125"/>
      <c r="L57" s="125"/>
    </row>
    <row r="58" spans="2:12" ht="37.5" x14ac:dyDescent="0.25">
      <c r="B58" s="23" t="s">
        <v>142</v>
      </c>
      <c r="C58" s="24">
        <v>4</v>
      </c>
      <c r="D58" s="85">
        <v>3</v>
      </c>
      <c r="E58" s="85"/>
      <c r="F58" s="85"/>
      <c r="G58" s="85"/>
      <c r="H58" s="85"/>
      <c r="I58" s="55">
        <f>IF(COUNTBLANK(D58:H58)=4,SUM(D58:G58)*C58,"veuillez entrer une valeur")</f>
        <v>12</v>
      </c>
      <c r="J58" s="125"/>
      <c r="L58" s="125"/>
    </row>
    <row r="59" spans="2:12" ht="39" customHeight="1" thickBot="1" x14ac:dyDescent="0.3">
      <c r="B59" s="25" t="s">
        <v>16</v>
      </c>
      <c r="C59" s="26">
        <v>3</v>
      </c>
      <c r="D59" s="86"/>
      <c r="E59" s="86">
        <v>2</v>
      </c>
      <c r="F59" s="86"/>
      <c r="G59" s="86"/>
      <c r="H59" s="86"/>
      <c r="I59" s="56">
        <f>IF(COUNTBLANK(D59:H59)=4,SUM(D59:G59)*C59,"veuillez entrer une valeur")</f>
        <v>6</v>
      </c>
      <c r="J59" s="125"/>
      <c r="K59" s="125"/>
      <c r="L59" s="125"/>
    </row>
    <row r="60" spans="2:12" ht="19.5" thickBot="1" x14ac:dyDescent="0.3">
      <c r="B60" s="30" t="s">
        <v>50</v>
      </c>
      <c r="C60" s="1">
        <f>3*C57-IF(H58="x",3*C58,0)-IF(H59="x",3*C59,0)</f>
        <v>21</v>
      </c>
      <c r="D60" s="27"/>
      <c r="E60" s="27"/>
      <c r="F60" s="28"/>
      <c r="G60" s="29" t="s">
        <v>25</v>
      </c>
      <c r="H60" s="29"/>
      <c r="I60" s="52">
        <f>SUM(I58:I59)</f>
        <v>18</v>
      </c>
      <c r="J60" s="125"/>
      <c r="K60" s="125"/>
      <c r="L60" s="125"/>
    </row>
    <row r="61" spans="2:12" ht="15.75" thickBot="1" x14ac:dyDescent="0.3"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</row>
    <row r="62" spans="2:12" ht="37.5" x14ac:dyDescent="0.25">
      <c r="B62" s="18" t="s">
        <v>17</v>
      </c>
      <c r="C62" s="60" t="s">
        <v>56</v>
      </c>
      <c r="D62" s="14" t="s">
        <v>8</v>
      </c>
      <c r="E62" s="15" t="s">
        <v>2</v>
      </c>
      <c r="F62" s="16" t="s">
        <v>9</v>
      </c>
      <c r="G62" s="38" t="s">
        <v>10</v>
      </c>
      <c r="H62" s="40" t="s">
        <v>51</v>
      </c>
      <c r="I62" s="53" t="s">
        <v>11</v>
      </c>
      <c r="J62" s="125"/>
      <c r="K62" s="125"/>
      <c r="L62" s="125"/>
    </row>
    <row r="63" spans="2:12" ht="37.5" x14ac:dyDescent="0.25">
      <c r="B63" s="2"/>
      <c r="C63" s="61">
        <f>SUM(C64:C66)</f>
        <v>6</v>
      </c>
      <c r="D63" s="19" t="s">
        <v>12</v>
      </c>
      <c r="E63" s="20" t="s">
        <v>13</v>
      </c>
      <c r="F63" s="21" t="s">
        <v>14</v>
      </c>
      <c r="G63" s="39" t="s">
        <v>15</v>
      </c>
      <c r="H63" s="42" t="s">
        <v>54</v>
      </c>
      <c r="I63" s="57"/>
      <c r="J63" s="125"/>
      <c r="K63" s="125"/>
      <c r="L63" s="125"/>
    </row>
    <row r="64" spans="2:12" ht="18.75" x14ac:dyDescent="0.25">
      <c r="B64" s="23" t="s">
        <v>18</v>
      </c>
      <c r="C64" s="24">
        <v>3</v>
      </c>
      <c r="D64" s="87">
        <v>3</v>
      </c>
      <c r="E64" s="87"/>
      <c r="F64" s="87"/>
      <c r="G64" s="87"/>
      <c r="H64" s="88"/>
      <c r="I64" s="55">
        <f>IF(COUNTBLANK(D64:H64)=4,SUM(D64:G64)*C64,"veuillez entrer une valeur")</f>
        <v>9</v>
      </c>
      <c r="J64" s="125"/>
      <c r="K64" s="125"/>
      <c r="L64" s="125"/>
    </row>
    <row r="65" spans="2:12" ht="18.75" x14ac:dyDescent="0.25">
      <c r="B65" s="23" t="s">
        <v>42</v>
      </c>
      <c r="C65" s="24">
        <v>2</v>
      </c>
      <c r="D65" s="87"/>
      <c r="E65" s="87">
        <v>2</v>
      </c>
      <c r="F65" s="87"/>
      <c r="G65" s="87"/>
      <c r="H65" s="85"/>
      <c r="I65" s="55">
        <f>IF(COUNTBLANK(D65:H65)=4,SUM(D65:G65)*C65,"veuillez entrer une valeur")</f>
        <v>4</v>
      </c>
      <c r="J65" s="125"/>
      <c r="K65" s="125"/>
      <c r="L65" s="125"/>
    </row>
    <row r="66" spans="2:12" ht="38.25" thickBot="1" x14ac:dyDescent="0.3">
      <c r="B66" s="23" t="s">
        <v>19</v>
      </c>
      <c r="C66" s="24">
        <v>1</v>
      </c>
      <c r="D66" s="89">
        <v>3</v>
      </c>
      <c r="E66" s="89"/>
      <c r="F66" s="89"/>
      <c r="G66" s="89"/>
      <c r="H66" s="90"/>
      <c r="I66" s="56">
        <f>IF(COUNTBLANK(D66:H66)=4,SUM(D66:G66)*C66,"veuillez entrer une valeur")</f>
        <v>3</v>
      </c>
      <c r="J66" s="125"/>
      <c r="K66" s="125"/>
      <c r="L66" s="125"/>
    </row>
    <row r="67" spans="2:12" ht="19.5" thickBot="1" x14ac:dyDescent="0.3">
      <c r="B67" s="30" t="s">
        <v>50</v>
      </c>
      <c r="C67" s="1">
        <f>3*C63-IF(H64="x",3*C64,0)-IF(H65="x",3*C65,0)-IF(H66="x",3*C66,0)</f>
        <v>18</v>
      </c>
      <c r="D67" s="27"/>
      <c r="E67" s="27"/>
      <c r="F67" s="31"/>
      <c r="G67" s="32" t="s">
        <v>25</v>
      </c>
      <c r="H67" s="29"/>
      <c r="I67" s="52">
        <f>SUM(I64:I66)</f>
        <v>16</v>
      </c>
      <c r="J67" s="125"/>
      <c r="K67" s="125"/>
      <c r="L67" s="125"/>
    </row>
    <row r="68" spans="2:12" ht="18.600000000000001" customHeight="1" thickBot="1" x14ac:dyDescent="0.3">
      <c r="B68" s="128"/>
      <c r="C68" s="128"/>
      <c r="D68" s="128"/>
      <c r="E68" s="128"/>
      <c r="F68" s="128"/>
      <c r="G68" s="128"/>
      <c r="H68" s="128"/>
      <c r="I68" s="128"/>
      <c r="J68" s="125"/>
      <c r="K68" s="125"/>
      <c r="L68" s="125"/>
    </row>
    <row r="69" spans="2:12" ht="29.45" customHeight="1" x14ac:dyDescent="0.25">
      <c r="B69" s="18" t="s">
        <v>20</v>
      </c>
      <c r="C69" s="60" t="s">
        <v>56</v>
      </c>
      <c r="D69" s="14" t="s">
        <v>8</v>
      </c>
      <c r="E69" s="15" t="s">
        <v>2</v>
      </c>
      <c r="F69" s="16" t="s">
        <v>9</v>
      </c>
      <c r="G69" s="17" t="s">
        <v>10</v>
      </c>
      <c r="H69" s="40" t="s">
        <v>51</v>
      </c>
      <c r="I69" s="53" t="s">
        <v>11</v>
      </c>
      <c r="J69" s="125"/>
      <c r="K69" s="125"/>
      <c r="L69" s="125"/>
    </row>
    <row r="70" spans="2:12" ht="37.5" x14ac:dyDescent="0.25">
      <c r="B70" s="2"/>
      <c r="C70" s="61">
        <f>SUM(C71:C73)</f>
        <v>4</v>
      </c>
      <c r="D70" s="19" t="s">
        <v>12</v>
      </c>
      <c r="E70" s="20" t="s">
        <v>13</v>
      </c>
      <c r="F70" s="21" t="s">
        <v>14</v>
      </c>
      <c r="G70" s="22" t="s">
        <v>15</v>
      </c>
      <c r="H70" s="42" t="s">
        <v>55</v>
      </c>
      <c r="I70" s="57"/>
      <c r="J70" s="125"/>
      <c r="K70" s="125"/>
      <c r="L70" s="125"/>
    </row>
    <row r="71" spans="2:12" ht="56.25" x14ac:dyDescent="0.25">
      <c r="B71" s="23" t="s">
        <v>143</v>
      </c>
      <c r="C71" s="24">
        <v>2</v>
      </c>
      <c r="D71" s="87"/>
      <c r="E71" s="87">
        <v>2</v>
      </c>
      <c r="F71" s="87"/>
      <c r="G71" s="87"/>
      <c r="H71" s="88"/>
      <c r="I71" s="55">
        <f>IF(COUNTBLANK(D71:H71)=4,SUM(D71:G71)*C71,"veuillez entrer une valeur")</f>
        <v>4</v>
      </c>
      <c r="J71" s="125"/>
      <c r="K71" s="125"/>
      <c r="L71" s="125"/>
    </row>
    <row r="72" spans="2:12" ht="75" x14ac:dyDescent="0.25">
      <c r="B72" s="23" t="s">
        <v>144</v>
      </c>
      <c r="C72" s="24">
        <v>1</v>
      </c>
      <c r="D72" s="87"/>
      <c r="E72" s="87">
        <v>2</v>
      </c>
      <c r="F72" s="87"/>
      <c r="G72" s="87"/>
      <c r="H72" s="85"/>
      <c r="I72" s="55">
        <f>IF(COUNTBLANK(D72:H72)=4,SUM(D72:G72)*C72,"veuillez entrer une valeur")</f>
        <v>2</v>
      </c>
      <c r="J72" s="125"/>
      <c r="K72" s="125"/>
      <c r="L72" s="125"/>
    </row>
    <row r="73" spans="2:12" ht="94.5" thickBot="1" x14ac:dyDescent="0.3">
      <c r="B73" s="23" t="s">
        <v>145</v>
      </c>
      <c r="C73" s="24">
        <v>1</v>
      </c>
      <c r="D73" s="89"/>
      <c r="E73" s="89">
        <v>2</v>
      </c>
      <c r="F73" s="89"/>
      <c r="G73" s="89"/>
      <c r="H73" s="90"/>
      <c r="I73" s="56">
        <f>IF(COUNTBLANK(D73:H73)=4,SUM(D73:G73)*C73,"veuillez entrer une valeur")</f>
        <v>2</v>
      </c>
      <c r="J73" s="125"/>
      <c r="K73" s="125"/>
      <c r="L73" s="125"/>
    </row>
    <row r="74" spans="2:12" ht="19.5" thickBot="1" x14ac:dyDescent="0.3">
      <c r="B74" s="30" t="s">
        <v>50</v>
      </c>
      <c r="C74" s="1">
        <f>3*C70-IF(H71="x",3*C71,0)-IF(H72="x",3*C72,0)-IF(H73="x",3*C73,0)</f>
        <v>12</v>
      </c>
      <c r="D74" s="27"/>
      <c r="E74" s="27"/>
      <c r="F74" s="31"/>
      <c r="G74" s="32" t="s">
        <v>25</v>
      </c>
      <c r="H74" s="29"/>
      <c r="I74" s="52">
        <f>SUM(I71:I73)</f>
        <v>8</v>
      </c>
      <c r="J74" s="125"/>
      <c r="K74" s="125"/>
      <c r="L74" s="125"/>
    </row>
    <row r="75" spans="2:12" ht="19.5" thickBot="1" x14ac:dyDescent="0.3">
      <c r="B75" s="128"/>
      <c r="C75" s="128"/>
      <c r="D75" s="128"/>
      <c r="E75" s="128"/>
      <c r="F75" s="128"/>
      <c r="G75" s="128"/>
      <c r="H75" s="128"/>
      <c r="I75" s="128"/>
      <c r="J75" s="125"/>
      <c r="K75" s="125"/>
      <c r="L75" s="125"/>
    </row>
    <row r="76" spans="2:12" ht="39" customHeight="1" x14ac:dyDescent="0.25">
      <c r="B76" s="49" t="s">
        <v>52</v>
      </c>
      <c r="C76" s="75">
        <f>SUM(C60+C67+C74)</f>
        <v>51</v>
      </c>
      <c r="D76" s="50">
        <f>SUM(I74+I67+I60)</f>
        <v>42</v>
      </c>
      <c r="E76" s="128"/>
      <c r="F76" s="128"/>
      <c r="G76" s="128"/>
      <c r="H76" s="128"/>
      <c r="I76" s="128"/>
      <c r="J76" s="125"/>
      <c r="K76" s="125"/>
      <c r="L76" s="125"/>
    </row>
    <row r="77" spans="2:12" ht="19.5" thickBot="1" x14ac:dyDescent="0.3">
      <c r="B77" s="476" t="s">
        <v>60</v>
      </c>
      <c r="C77" s="477"/>
      <c r="D77" s="51">
        <f>(D76/C76)*20</f>
        <v>16.470588235294116</v>
      </c>
      <c r="E77" s="128"/>
      <c r="F77" s="128"/>
      <c r="G77" s="128"/>
      <c r="H77" s="128"/>
      <c r="I77" s="128"/>
      <c r="J77" s="125"/>
      <c r="K77" s="125"/>
      <c r="L77" s="125"/>
    </row>
    <row r="78" spans="2:12" ht="18.75" x14ac:dyDescent="0.25">
      <c r="B78" s="126"/>
      <c r="C78" s="132"/>
      <c r="D78" s="128"/>
      <c r="E78" s="128"/>
      <c r="F78" s="128"/>
      <c r="G78" s="128"/>
      <c r="H78" s="128"/>
      <c r="I78" s="128"/>
      <c r="J78" s="125"/>
      <c r="K78" s="125"/>
      <c r="L78" s="125"/>
    </row>
    <row r="80" spans="2:12" ht="26.25" x14ac:dyDescent="0.25">
      <c r="B80" s="119" t="s">
        <v>63</v>
      </c>
      <c r="C80" s="125"/>
      <c r="D80" s="125"/>
      <c r="E80" s="125"/>
      <c r="F80" s="125"/>
      <c r="G80" s="125"/>
      <c r="H80" s="125"/>
      <c r="I80" s="125"/>
      <c r="J80" s="125"/>
      <c r="K80" s="125"/>
      <c r="L80" s="125"/>
    </row>
    <row r="81" spans="2:20" ht="15.75" thickBot="1" x14ac:dyDescent="0.3">
      <c r="B81" s="125"/>
      <c r="C81" s="125"/>
      <c r="D81" s="125"/>
      <c r="E81" s="125"/>
      <c r="F81" s="125"/>
      <c r="G81" s="125"/>
      <c r="H81" s="125"/>
      <c r="I81" s="125"/>
      <c r="J81" s="125"/>
      <c r="K81" s="125"/>
      <c r="L81" s="125"/>
    </row>
    <row r="82" spans="2:20" ht="43.15" customHeight="1" thickBot="1" x14ac:dyDescent="0.3">
      <c r="B82" s="133"/>
      <c r="C82" s="464" t="s">
        <v>65</v>
      </c>
      <c r="D82" s="465"/>
      <c r="E82" s="466"/>
      <c r="F82" s="464" t="s">
        <v>67</v>
      </c>
      <c r="G82" s="465"/>
      <c r="H82" s="466"/>
      <c r="I82" s="464" t="s">
        <v>68</v>
      </c>
      <c r="J82" s="465"/>
      <c r="K82" s="466"/>
      <c r="L82" s="464" t="s">
        <v>69</v>
      </c>
      <c r="M82" s="465"/>
      <c r="N82" s="466"/>
      <c r="O82" s="464" t="s">
        <v>70</v>
      </c>
      <c r="P82" s="465"/>
      <c r="Q82" s="466"/>
      <c r="R82" s="464" t="s">
        <v>372</v>
      </c>
      <c r="S82" s="465"/>
      <c r="T82" s="466"/>
    </row>
    <row r="83" spans="2:20" ht="43.15" customHeight="1" x14ac:dyDescent="0.25">
      <c r="B83" s="71" t="s">
        <v>64</v>
      </c>
      <c r="C83" s="467">
        <v>43112</v>
      </c>
      <c r="D83" s="510"/>
      <c r="E83" s="511"/>
      <c r="F83" s="470">
        <v>43477</v>
      </c>
      <c r="G83" s="471"/>
      <c r="H83" s="472"/>
      <c r="I83" s="470">
        <v>43842</v>
      </c>
      <c r="J83" s="471"/>
      <c r="K83" s="472"/>
      <c r="L83" s="470">
        <f>DATE(YEAR(C84)+3,MONTH(C84),DAY(C84))</f>
        <v>44208</v>
      </c>
      <c r="M83" s="471"/>
      <c r="N83" s="472"/>
      <c r="O83" s="470">
        <f>DATE(YEAR(C84)+4,MONTH(C84),DAY(C84))</f>
        <v>44573</v>
      </c>
      <c r="P83" s="471"/>
      <c r="Q83" s="472"/>
      <c r="R83" s="470">
        <f>DATE(YEAR(F84)+4,MONTH(F84),DAY(F84))</f>
        <v>44938</v>
      </c>
      <c r="S83" s="471"/>
      <c r="T83" s="472"/>
    </row>
    <row r="84" spans="2:20" ht="18.75" x14ac:dyDescent="0.25">
      <c r="B84" s="73" t="s">
        <v>26</v>
      </c>
      <c r="C84" s="562">
        <v>43112</v>
      </c>
      <c r="D84" s="542"/>
      <c r="E84" s="543"/>
      <c r="F84" s="454">
        <v>43477</v>
      </c>
      <c r="G84" s="452"/>
      <c r="H84" s="453"/>
      <c r="I84" s="454">
        <v>43842</v>
      </c>
      <c r="J84" s="452"/>
      <c r="K84" s="453"/>
      <c r="L84" s="454">
        <v>44407</v>
      </c>
      <c r="M84" s="452"/>
      <c r="N84" s="453"/>
      <c r="O84" s="454">
        <v>44767</v>
      </c>
      <c r="P84" s="452"/>
      <c r="Q84" s="453"/>
      <c r="R84" s="451"/>
      <c r="S84" s="452"/>
      <c r="T84" s="453"/>
    </row>
    <row r="85" spans="2:20" ht="18.75" x14ac:dyDescent="0.25">
      <c r="B85" s="72" t="s">
        <v>27</v>
      </c>
      <c r="C85" s="458">
        <v>11.37</v>
      </c>
      <c r="D85" s="459"/>
      <c r="E85" s="460"/>
      <c r="F85" s="451">
        <v>13.33</v>
      </c>
      <c r="G85" s="452"/>
      <c r="H85" s="453"/>
      <c r="I85" s="451">
        <v>14.51</v>
      </c>
      <c r="J85" s="452"/>
      <c r="K85" s="453"/>
      <c r="L85" s="451">
        <v>14.9</v>
      </c>
      <c r="M85" s="452"/>
      <c r="N85" s="453"/>
      <c r="O85" s="461">
        <f>D77</f>
        <v>16.470588235294116</v>
      </c>
      <c r="P85" s="462"/>
      <c r="Q85" s="463"/>
      <c r="R85" s="451"/>
      <c r="S85" s="452"/>
      <c r="T85" s="453"/>
    </row>
    <row r="86" spans="2:20" ht="78" customHeight="1" x14ac:dyDescent="0.25">
      <c r="B86" s="73" t="s">
        <v>43</v>
      </c>
      <c r="C86" s="451"/>
      <c r="D86" s="452"/>
      <c r="E86" s="453"/>
      <c r="F86" s="451"/>
      <c r="G86" s="452"/>
      <c r="H86" s="453"/>
      <c r="I86" s="451"/>
      <c r="J86" s="452"/>
      <c r="K86" s="453"/>
      <c r="L86" s="451"/>
      <c r="M86" s="452"/>
      <c r="N86" s="453"/>
      <c r="O86" s="451"/>
      <c r="P86" s="452"/>
      <c r="Q86" s="453"/>
      <c r="R86" s="451"/>
      <c r="S86" s="452"/>
      <c r="T86" s="453"/>
    </row>
    <row r="87" spans="2:20" ht="21" customHeight="1" x14ac:dyDescent="0.25">
      <c r="B87" s="136"/>
      <c r="C87" s="125"/>
      <c r="D87" s="125"/>
      <c r="E87" s="125"/>
      <c r="F87" s="125"/>
      <c r="G87" s="125"/>
      <c r="H87" s="125"/>
      <c r="I87" s="125"/>
      <c r="J87" s="125"/>
      <c r="K87" s="125"/>
      <c r="L87" s="125"/>
    </row>
  </sheetData>
  <mergeCells count="62">
    <mergeCell ref="C4:I4"/>
    <mergeCell ref="C6:E6"/>
    <mergeCell ref="G6:I6"/>
    <mergeCell ref="B9:C9"/>
    <mergeCell ref="F9:I10"/>
    <mergeCell ref="B10:C10"/>
    <mergeCell ref="E13:F13"/>
    <mergeCell ref="H13:I13"/>
    <mergeCell ref="C14:I14"/>
    <mergeCell ref="C15:I15"/>
    <mergeCell ref="C18:E18"/>
    <mergeCell ref="G18:I18"/>
    <mergeCell ref="C19:E19"/>
    <mergeCell ref="G19:I19"/>
    <mergeCell ref="C20:E20"/>
    <mergeCell ref="G20:I20"/>
    <mergeCell ref="C21:E21"/>
    <mergeCell ref="G21:I21"/>
    <mergeCell ref="B26:D26"/>
    <mergeCell ref="E26:G26"/>
    <mergeCell ref="B27:D27"/>
    <mergeCell ref="E27:G27"/>
    <mergeCell ref="B28:D28"/>
    <mergeCell ref="E28:G28"/>
    <mergeCell ref="B29:D29"/>
    <mergeCell ref="E29:G29"/>
    <mergeCell ref="B30:D30"/>
    <mergeCell ref="E30:G30"/>
    <mergeCell ref="B31:D31"/>
    <mergeCell ref="E31:G31"/>
    <mergeCell ref="B44:I44"/>
    <mergeCell ref="B77:C77"/>
    <mergeCell ref="C82:E82"/>
    <mergeCell ref="F82:H82"/>
    <mergeCell ref="I82:K82"/>
    <mergeCell ref="O82:Q82"/>
    <mergeCell ref="C83:E83"/>
    <mergeCell ref="F83:H83"/>
    <mergeCell ref="I83:K83"/>
    <mergeCell ref="L83:N83"/>
    <mergeCell ref="O83:Q83"/>
    <mergeCell ref="L82:N82"/>
    <mergeCell ref="C85:E85"/>
    <mergeCell ref="F85:H85"/>
    <mergeCell ref="I85:K85"/>
    <mergeCell ref="L85:N85"/>
    <mergeCell ref="O85:Q85"/>
    <mergeCell ref="C84:E84"/>
    <mergeCell ref="F84:H84"/>
    <mergeCell ref="I84:K84"/>
    <mergeCell ref="L84:N84"/>
    <mergeCell ref="O84:Q84"/>
    <mergeCell ref="C86:E86"/>
    <mergeCell ref="F86:H86"/>
    <mergeCell ref="I86:K86"/>
    <mergeCell ref="L86:N86"/>
    <mergeCell ref="O86:Q86"/>
    <mergeCell ref="R82:T82"/>
    <mergeCell ref="R83:T83"/>
    <mergeCell ref="R84:T84"/>
    <mergeCell ref="R85:T85"/>
    <mergeCell ref="R86:T86"/>
  </mergeCells>
  <conditionalFormatting sqref="I58:I59 I64:I66 I71:I73">
    <cfRule type="cellIs" dxfId="5" priority="5" operator="equal">
      <formula>"veuillez entrer une valeur"</formula>
    </cfRule>
  </conditionalFormatting>
  <dataValidations count="1">
    <dataValidation type="list" allowBlank="1" showInputMessage="1" showErrorMessage="1" sqref="C7:E7">
      <formula1>"Fournisseur,Prestataire de Service"</formula1>
    </dataValidation>
  </dataValidations>
  <hyperlinks>
    <hyperlink ref="G21" r:id="rId1"/>
  </hyperlinks>
  <pageMargins left="0.7" right="0.7" top="0.75" bottom="0.75" header="0.3" footer="0.3"/>
  <pageSetup paperSize="9" scale="50" orientation="portrait"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88"/>
  <sheetViews>
    <sheetView topLeftCell="A3" zoomScale="60" zoomScaleNormal="60" zoomScalePageLayoutView="27" workbookViewId="0">
      <selection activeCell="C4" sqref="C4:I4"/>
    </sheetView>
  </sheetViews>
  <sheetFormatPr baseColWidth="10" defaultColWidth="11.42578125" defaultRowHeight="15" x14ac:dyDescent="0.25"/>
  <cols>
    <col min="1" max="1" width="6.28515625" style="118" customWidth="1"/>
    <col min="2" max="2" width="25.85546875" style="118" customWidth="1"/>
    <col min="3" max="3" width="17.5703125" style="118" customWidth="1"/>
    <col min="4" max="4" width="20.42578125" style="118" customWidth="1"/>
    <col min="5" max="5" width="17.7109375" style="118" customWidth="1"/>
    <col min="6" max="6" width="20.7109375" style="118" customWidth="1"/>
    <col min="7" max="8" width="18" style="118" customWidth="1"/>
    <col min="9" max="9" width="16.85546875" style="118" customWidth="1"/>
    <col min="10" max="10" width="17.42578125" style="118" customWidth="1"/>
    <col min="11" max="11" width="17.7109375" style="118" customWidth="1"/>
    <col min="12" max="12" width="17" style="118" customWidth="1"/>
    <col min="13" max="13" width="11.42578125" style="118"/>
    <col min="14" max="14" width="13.7109375" style="118" customWidth="1"/>
    <col min="15" max="15" width="15.85546875" style="118" customWidth="1"/>
    <col min="16" max="16" width="14.7109375" style="118" customWidth="1"/>
    <col min="17" max="17" width="16.7109375" style="118" customWidth="1"/>
    <col min="18" max="16384" width="11.42578125" style="118"/>
  </cols>
  <sheetData>
    <row r="2" spans="2:10" ht="24" customHeight="1" x14ac:dyDescent="0.25">
      <c r="B2" s="119" t="s">
        <v>37</v>
      </c>
      <c r="C2" s="120"/>
      <c r="D2" s="120"/>
      <c r="E2" s="120"/>
    </row>
    <row r="3" spans="2:10" ht="15.75" thickBot="1" x14ac:dyDescent="0.3">
      <c r="B3" s="121"/>
      <c r="C3" s="120"/>
      <c r="D3" s="120"/>
      <c r="E3" s="120"/>
    </row>
    <row r="4" spans="2:10" ht="31.9" customHeight="1" thickBot="1" x14ac:dyDescent="0.3">
      <c r="B4" s="76" t="s">
        <v>1</v>
      </c>
      <c r="C4" s="551"/>
      <c r="D4" s="552"/>
      <c r="E4" s="552"/>
      <c r="F4" s="552"/>
      <c r="G4" s="552"/>
      <c r="H4" s="552"/>
      <c r="I4" s="553"/>
      <c r="J4" s="102"/>
    </row>
    <row r="5" spans="2:10" ht="15.75" thickBot="1" x14ac:dyDescent="0.3"/>
    <row r="6" spans="2:10" ht="52.15" customHeight="1" thickBot="1" x14ac:dyDescent="0.3">
      <c r="B6" s="76" t="s">
        <v>66</v>
      </c>
      <c r="C6" s="572"/>
      <c r="D6" s="573"/>
      <c r="E6" s="574"/>
      <c r="F6" s="117" t="s">
        <v>71</v>
      </c>
      <c r="G6" s="572"/>
      <c r="H6" s="552"/>
      <c r="I6" s="553"/>
    </row>
    <row r="7" spans="2:10" ht="19.5" thickBot="1" x14ac:dyDescent="0.3">
      <c r="B7" s="122"/>
      <c r="C7" s="122"/>
      <c r="D7" s="122"/>
      <c r="E7" s="122"/>
      <c r="J7" s="120"/>
    </row>
    <row r="8" spans="2:10" ht="28.15" customHeight="1" thickBot="1" x14ac:dyDescent="0.3">
      <c r="B8" s="5" t="s">
        <v>28</v>
      </c>
      <c r="C8" s="6"/>
      <c r="D8" s="7"/>
      <c r="F8" s="5" t="s">
        <v>0</v>
      </c>
      <c r="G8" s="6"/>
      <c r="H8" s="6"/>
      <c r="I8" s="7"/>
      <c r="J8" s="134"/>
    </row>
    <row r="9" spans="2:10" ht="18.75" customHeight="1" x14ac:dyDescent="0.25">
      <c r="B9" s="501" t="s">
        <v>29</v>
      </c>
      <c r="C9" s="502"/>
      <c r="D9" s="3"/>
      <c r="E9" s="123"/>
      <c r="F9" s="519" t="s">
        <v>80</v>
      </c>
      <c r="G9" s="520"/>
      <c r="H9" s="520"/>
      <c r="I9" s="521"/>
      <c r="J9" s="135"/>
    </row>
    <row r="10" spans="2:10" ht="26.25" thickBot="1" x14ac:dyDescent="0.3">
      <c r="B10" s="505" t="s">
        <v>30</v>
      </c>
      <c r="C10" s="506"/>
      <c r="D10" s="357" t="s">
        <v>214</v>
      </c>
      <c r="E10" s="123"/>
      <c r="F10" s="522"/>
      <c r="G10" s="523"/>
      <c r="H10" s="523"/>
      <c r="I10" s="524"/>
      <c r="J10" s="135"/>
    </row>
    <row r="11" spans="2:10" ht="15.75" thickBot="1" x14ac:dyDescent="0.3">
      <c r="B11" s="120"/>
      <c r="C11" s="120"/>
      <c r="D11" s="120"/>
      <c r="E11" s="120"/>
      <c r="F11" s="120"/>
      <c r="J11" s="120"/>
    </row>
    <row r="12" spans="2:10" ht="24.6" customHeight="1" thickBot="1" x14ac:dyDescent="0.3">
      <c r="B12" s="5" t="s">
        <v>44</v>
      </c>
      <c r="C12" s="6"/>
      <c r="D12" s="6"/>
      <c r="E12" s="6"/>
      <c r="F12" s="6"/>
      <c r="G12" s="6"/>
      <c r="H12" s="6"/>
      <c r="I12" s="7"/>
      <c r="J12" s="134"/>
    </row>
    <row r="13" spans="2:10" ht="18.75" x14ac:dyDescent="0.25">
      <c r="B13" s="113" t="s">
        <v>31</v>
      </c>
      <c r="C13" s="183" t="s">
        <v>126</v>
      </c>
      <c r="D13" s="114" t="s">
        <v>32</v>
      </c>
      <c r="E13" s="488" t="s">
        <v>135</v>
      </c>
      <c r="F13" s="489"/>
      <c r="G13" s="114" t="s">
        <v>33</v>
      </c>
      <c r="H13" s="488" t="s">
        <v>134</v>
      </c>
      <c r="I13" s="472"/>
      <c r="J13" s="102"/>
    </row>
    <row r="14" spans="2:10" ht="18.75" x14ac:dyDescent="0.25">
      <c r="B14" s="9" t="s">
        <v>34</v>
      </c>
      <c r="C14" s="490" t="s">
        <v>136</v>
      </c>
      <c r="D14" s="452"/>
      <c r="E14" s="452"/>
      <c r="F14" s="452"/>
      <c r="G14" s="452"/>
      <c r="H14" s="452"/>
      <c r="I14" s="453"/>
      <c r="J14" s="102"/>
    </row>
    <row r="15" spans="2:10" ht="19.5" thickBot="1" x14ac:dyDescent="0.3">
      <c r="B15" s="115" t="s">
        <v>35</v>
      </c>
      <c r="C15" s="491"/>
      <c r="D15" s="479"/>
      <c r="E15" s="479"/>
      <c r="F15" s="479"/>
      <c r="G15" s="479"/>
      <c r="H15" s="479"/>
      <c r="I15" s="480"/>
      <c r="J15" s="102"/>
    </row>
    <row r="16" spans="2:10" ht="19.5" thickBot="1" x14ac:dyDescent="0.3">
      <c r="B16" s="124"/>
      <c r="C16" s="122"/>
      <c r="D16" s="122"/>
      <c r="E16" s="122"/>
      <c r="F16" s="122"/>
      <c r="G16" s="122"/>
      <c r="H16" s="122"/>
      <c r="I16" s="122"/>
      <c r="J16" s="120"/>
    </row>
    <row r="17" spans="2:12" ht="24" customHeight="1" thickBot="1" x14ac:dyDescent="0.3">
      <c r="B17" s="94" t="s">
        <v>89</v>
      </c>
      <c r="C17" s="95"/>
      <c r="D17" s="95"/>
      <c r="E17" s="96"/>
      <c r="F17" s="5" t="s">
        <v>36</v>
      </c>
      <c r="G17" s="6"/>
      <c r="H17" s="6"/>
      <c r="I17" s="7"/>
      <c r="J17" s="134"/>
    </row>
    <row r="18" spans="2:12" ht="18.75" x14ac:dyDescent="0.25">
      <c r="B18" s="12" t="s">
        <v>38</v>
      </c>
      <c r="C18" s="492"/>
      <c r="D18" s="493"/>
      <c r="E18" s="494"/>
      <c r="F18" s="92" t="s">
        <v>38</v>
      </c>
      <c r="G18" s="492"/>
      <c r="H18" s="493"/>
      <c r="I18" s="494"/>
      <c r="J18" s="120"/>
    </row>
    <row r="19" spans="2:12" ht="18.75" x14ac:dyDescent="0.25">
      <c r="B19" s="13" t="s">
        <v>41</v>
      </c>
      <c r="C19" s="481"/>
      <c r="D19" s="482"/>
      <c r="E19" s="483"/>
      <c r="F19" s="92" t="s">
        <v>41</v>
      </c>
      <c r="G19" s="481"/>
      <c r="H19" s="482"/>
      <c r="I19" s="483"/>
      <c r="J19" s="120"/>
    </row>
    <row r="20" spans="2:12" ht="18.75" x14ac:dyDescent="0.25">
      <c r="B20" s="13" t="s">
        <v>39</v>
      </c>
      <c r="C20" s="484"/>
      <c r="D20" s="482"/>
      <c r="E20" s="483"/>
      <c r="F20" s="92" t="s">
        <v>39</v>
      </c>
      <c r="G20" s="481"/>
      <c r="H20" s="482"/>
      <c r="I20" s="483"/>
      <c r="J20" s="120"/>
    </row>
    <row r="21" spans="2:12" ht="19.5" thickBot="1" x14ac:dyDescent="0.3">
      <c r="B21" s="148" t="s">
        <v>40</v>
      </c>
      <c r="C21" s="509"/>
      <c r="D21" s="486"/>
      <c r="E21" s="487"/>
      <c r="F21" s="93" t="s">
        <v>40</v>
      </c>
      <c r="G21" s="509"/>
      <c r="H21" s="486"/>
      <c r="I21" s="487"/>
      <c r="J21" s="120"/>
    </row>
    <row r="22" spans="2:12" x14ac:dyDescent="0.25"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</row>
    <row r="23" spans="2:12" ht="26.25" x14ac:dyDescent="0.25">
      <c r="B23" s="119" t="s">
        <v>62</v>
      </c>
      <c r="C23" s="125"/>
      <c r="D23" s="125"/>
      <c r="E23" s="125"/>
      <c r="F23" s="125"/>
      <c r="G23" s="125"/>
      <c r="I23" s="125"/>
      <c r="J23" s="125"/>
      <c r="K23" s="125"/>
      <c r="L23" s="125"/>
    </row>
    <row r="24" spans="2:12" ht="15.75" thickBot="1" x14ac:dyDescent="0.3"/>
    <row r="25" spans="2:12" ht="18.75" x14ac:dyDescent="0.25">
      <c r="B25" s="33" t="s">
        <v>48</v>
      </c>
      <c r="C25" s="34"/>
      <c r="D25" s="35"/>
      <c r="E25" s="62" t="s">
        <v>47</v>
      </c>
      <c r="F25" s="34"/>
      <c r="G25" s="35"/>
      <c r="I25" s="126"/>
    </row>
    <row r="26" spans="2:12" ht="18.75" x14ac:dyDescent="0.25">
      <c r="B26" s="451"/>
      <c r="C26" s="452"/>
      <c r="D26" s="453"/>
      <c r="E26" s="451"/>
      <c r="F26" s="452"/>
      <c r="G26" s="453"/>
      <c r="I26" s="126"/>
    </row>
    <row r="27" spans="2:12" ht="18.75" x14ac:dyDescent="0.25">
      <c r="B27" s="451"/>
      <c r="C27" s="452"/>
      <c r="D27" s="453"/>
      <c r="E27" s="451"/>
      <c r="F27" s="452"/>
      <c r="G27" s="453"/>
      <c r="I27" s="127"/>
    </row>
    <row r="28" spans="2:12" ht="18.75" x14ac:dyDescent="0.25">
      <c r="B28" s="451"/>
      <c r="C28" s="452"/>
      <c r="D28" s="453"/>
      <c r="E28" s="451"/>
      <c r="F28" s="452"/>
      <c r="G28" s="453"/>
      <c r="I28" s="126"/>
    </row>
    <row r="29" spans="2:12" ht="18.75" x14ac:dyDescent="0.25">
      <c r="B29" s="451"/>
      <c r="C29" s="452"/>
      <c r="D29" s="453"/>
      <c r="E29" s="451"/>
      <c r="F29" s="452"/>
      <c r="G29" s="453"/>
      <c r="I29" s="126"/>
    </row>
    <row r="30" spans="2:12" ht="18.75" x14ac:dyDescent="0.25">
      <c r="B30" s="451"/>
      <c r="C30" s="452"/>
      <c r="D30" s="453"/>
      <c r="E30" s="451"/>
      <c r="F30" s="452"/>
      <c r="G30" s="453"/>
      <c r="I30" s="126"/>
    </row>
    <row r="31" spans="2:12" ht="19.5" thickBot="1" x14ac:dyDescent="0.3">
      <c r="B31" s="478"/>
      <c r="C31" s="479"/>
      <c r="D31" s="480"/>
      <c r="E31" s="478"/>
      <c r="F31" s="479"/>
      <c r="G31" s="480"/>
      <c r="I31" s="126"/>
    </row>
    <row r="32" spans="2:12" ht="19.5" thickBot="1" x14ac:dyDescent="0.3">
      <c r="B32" s="126"/>
      <c r="C32" s="126"/>
      <c r="D32" s="126"/>
      <c r="E32" s="126"/>
      <c r="F32" s="126"/>
      <c r="G32" s="126"/>
      <c r="I32" s="126"/>
    </row>
    <row r="33" spans="2:12" ht="19.5" thickBot="1" x14ac:dyDescent="0.3">
      <c r="B33" s="5" t="s">
        <v>49</v>
      </c>
      <c r="C33" s="36"/>
      <c r="D33" s="36"/>
      <c r="E33" s="36"/>
      <c r="F33" s="36"/>
      <c r="G33" s="37"/>
      <c r="I33" s="126"/>
    </row>
    <row r="34" spans="2:12" ht="18.75" x14ac:dyDescent="0.25">
      <c r="B34" s="97"/>
      <c r="C34" s="107"/>
      <c r="D34" s="107"/>
      <c r="E34" s="107"/>
      <c r="F34" s="107"/>
      <c r="G34" s="108"/>
      <c r="I34" s="126"/>
    </row>
    <row r="35" spans="2:12" ht="18.75" x14ac:dyDescent="0.25">
      <c r="B35" s="67"/>
      <c r="C35" s="109"/>
      <c r="D35" s="109"/>
      <c r="E35" s="109"/>
      <c r="F35" s="109"/>
      <c r="G35" s="110"/>
      <c r="I35" s="126"/>
    </row>
    <row r="36" spans="2:12" ht="18.75" x14ac:dyDescent="0.25">
      <c r="B36" s="67"/>
      <c r="C36" s="109"/>
      <c r="D36" s="109"/>
      <c r="E36" s="109"/>
      <c r="F36" s="109"/>
      <c r="G36" s="110"/>
      <c r="I36" s="126"/>
    </row>
    <row r="37" spans="2:12" ht="18.75" x14ac:dyDescent="0.25">
      <c r="B37" s="67"/>
      <c r="C37" s="109"/>
      <c r="D37" s="109"/>
      <c r="E37" s="109"/>
      <c r="F37" s="109"/>
      <c r="G37" s="110"/>
      <c r="I37" s="126"/>
    </row>
    <row r="38" spans="2:12" ht="19.5" thickBot="1" x14ac:dyDescent="0.3">
      <c r="B38" s="116"/>
      <c r="C38" s="111"/>
      <c r="D38" s="111"/>
      <c r="E38" s="111"/>
      <c r="F38" s="111"/>
      <c r="G38" s="112"/>
      <c r="I38" s="126"/>
    </row>
    <row r="39" spans="2:12" ht="18.75" x14ac:dyDescent="0.25">
      <c r="B39" s="126"/>
      <c r="C39" s="126"/>
      <c r="D39" s="126"/>
      <c r="E39" s="126"/>
      <c r="F39" s="126"/>
      <c r="G39" s="126"/>
      <c r="I39" s="126"/>
    </row>
    <row r="40" spans="2:12" ht="21" customHeight="1" x14ac:dyDescent="0.25">
      <c r="B40" s="119" t="s">
        <v>61</v>
      </c>
      <c r="C40" s="125"/>
      <c r="D40" s="125"/>
      <c r="E40" s="125"/>
      <c r="F40" s="125"/>
      <c r="G40" s="125"/>
      <c r="H40" s="125"/>
      <c r="I40" s="125"/>
      <c r="J40" s="125"/>
      <c r="K40" s="125"/>
      <c r="L40" s="125"/>
    </row>
    <row r="41" spans="2:12" ht="21" customHeight="1" x14ac:dyDescent="0.25">
      <c r="B41" s="129"/>
      <c r="C41" s="125"/>
      <c r="D41" s="125"/>
      <c r="E41" s="125"/>
      <c r="F41" s="125"/>
      <c r="G41" s="125"/>
      <c r="H41" s="125"/>
      <c r="I41" s="125"/>
      <c r="J41" s="125"/>
      <c r="K41" s="125"/>
      <c r="L41" s="125"/>
    </row>
    <row r="42" spans="2:12" ht="23.25" x14ac:dyDescent="0.25">
      <c r="B42" s="130" t="s">
        <v>57</v>
      </c>
      <c r="C42" s="128"/>
      <c r="D42" s="128"/>
      <c r="E42" s="128"/>
      <c r="F42" s="128"/>
      <c r="G42" s="128"/>
      <c r="H42" s="128"/>
      <c r="I42" s="125"/>
      <c r="J42" s="125"/>
      <c r="K42" s="125"/>
      <c r="L42" s="125"/>
    </row>
    <row r="43" spans="2:12" ht="19.5" thickBot="1" x14ac:dyDescent="0.3">
      <c r="B43" s="122"/>
      <c r="C43" s="128"/>
      <c r="D43" s="128"/>
      <c r="E43" s="128"/>
      <c r="F43" s="128"/>
      <c r="G43" s="128"/>
      <c r="H43" s="128"/>
      <c r="I43" s="125"/>
      <c r="J43" s="125"/>
      <c r="K43" s="125"/>
      <c r="L43" s="125"/>
    </row>
    <row r="44" spans="2:12" ht="19.5" thickBot="1" x14ac:dyDescent="0.3">
      <c r="B44" s="473" t="s">
        <v>58</v>
      </c>
      <c r="C44" s="474"/>
      <c r="D44" s="474"/>
      <c r="E44" s="474"/>
      <c r="F44" s="474"/>
      <c r="G44" s="474"/>
      <c r="H44" s="474"/>
      <c r="I44" s="475"/>
      <c r="J44" s="125"/>
      <c r="K44" s="125"/>
      <c r="L44" s="125"/>
    </row>
    <row r="45" spans="2:12" ht="14.45" customHeight="1" x14ac:dyDescent="0.25">
      <c r="B45" s="98"/>
      <c r="C45" s="99"/>
      <c r="D45" s="99"/>
      <c r="E45" s="99"/>
      <c r="F45" s="99"/>
      <c r="G45" s="99"/>
      <c r="H45" s="99"/>
      <c r="I45" s="100"/>
      <c r="J45" s="125"/>
      <c r="K45" s="125"/>
      <c r="L45" s="125"/>
    </row>
    <row r="46" spans="2:12" ht="14.45" customHeight="1" x14ac:dyDescent="0.25">
      <c r="B46" s="101"/>
      <c r="C46" s="102"/>
      <c r="D46" s="102"/>
      <c r="E46" s="102"/>
      <c r="F46" s="102"/>
      <c r="G46" s="102"/>
      <c r="H46" s="102"/>
      <c r="I46" s="103"/>
      <c r="J46" s="125"/>
      <c r="K46" s="125"/>
      <c r="L46" s="125"/>
    </row>
    <row r="47" spans="2:12" ht="14.45" customHeight="1" x14ac:dyDescent="0.25">
      <c r="B47" s="101"/>
      <c r="C47" s="102"/>
      <c r="D47" s="102"/>
      <c r="E47" s="102"/>
      <c r="F47" s="102"/>
      <c r="G47" s="102"/>
      <c r="H47" s="102"/>
      <c r="I47" s="103"/>
      <c r="J47" s="125"/>
      <c r="K47" s="125"/>
      <c r="L47" s="125"/>
    </row>
    <row r="48" spans="2:12" ht="14.45" customHeight="1" x14ac:dyDescent="0.25">
      <c r="B48" s="101"/>
      <c r="C48" s="102"/>
      <c r="D48" s="102"/>
      <c r="E48" s="102"/>
      <c r="F48" s="102"/>
      <c r="G48" s="102"/>
      <c r="H48" s="102"/>
      <c r="I48" s="103"/>
      <c r="J48" s="125"/>
      <c r="K48" s="125"/>
      <c r="L48" s="125"/>
    </row>
    <row r="49" spans="2:12" ht="21" customHeight="1" thickBot="1" x14ac:dyDescent="0.3">
      <c r="B49" s="104"/>
      <c r="C49" s="105"/>
      <c r="D49" s="105"/>
      <c r="E49" s="105"/>
      <c r="F49" s="105"/>
      <c r="G49" s="105"/>
      <c r="H49" s="105"/>
      <c r="I49" s="106"/>
      <c r="J49" s="125"/>
      <c r="K49" s="125"/>
      <c r="L49" s="125"/>
    </row>
    <row r="50" spans="2:12" ht="21" x14ac:dyDescent="0.25">
      <c r="B50" s="129"/>
      <c r="C50" s="125"/>
      <c r="D50" s="125"/>
      <c r="E50" s="125"/>
      <c r="F50" s="125"/>
      <c r="G50" s="125"/>
      <c r="H50" s="125"/>
      <c r="I50" s="125"/>
      <c r="J50" s="125"/>
      <c r="K50" s="125"/>
      <c r="L50" s="125"/>
    </row>
    <row r="51" spans="2:12" ht="39.6" customHeight="1" x14ac:dyDescent="0.25">
      <c r="B51" s="130" t="s">
        <v>46</v>
      </c>
      <c r="C51" s="128"/>
      <c r="E51" s="126"/>
      <c r="F51" s="128"/>
      <c r="G51" s="128"/>
      <c r="H51" s="128"/>
      <c r="I51" s="128"/>
      <c r="J51" s="125"/>
      <c r="K51" s="125"/>
      <c r="L51" s="125"/>
    </row>
    <row r="52" spans="2:12" ht="19.5" thickBot="1" x14ac:dyDescent="0.3">
      <c r="B52" s="131"/>
      <c r="C52" s="128"/>
      <c r="D52" s="128"/>
      <c r="E52" s="128"/>
      <c r="F52" s="128"/>
      <c r="G52" s="128"/>
      <c r="H52" s="128"/>
      <c r="I52" s="128"/>
      <c r="J52" s="125"/>
      <c r="K52" s="125"/>
      <c r="L52" s="125"/>
    </row>
    <row r="53" spans="2:12" ht="37.5" x14ac:dyDescent="0.25">
      <c r="B53" s="128"/>
      <c r="C53" s="128"/>
      <c r="D53" s="77" t="s">
        <v>21</v>
      </c>
      <c r="E53" s="78" t="s">
        <v>22</v>
      </c>
      <c r="F53" s="79" t="s">
        <v>23</v>
      </c>
      <c r="G53" s="80" t="s">
        <v>24</v>
      </c>
      <c r="H53" s="132"/>
      <c r="I53" s="128"/>
      <c r="J53" s="125"/>
      <c r="K53" s="125"/>
      <c r="L53" s="125"/>
    </row>
    <row r="54" spans="2:12" ht="38.25" thickBot="1" x14ac:dyDescent="0.3">
      <c r="B54" s="128"/>
      <c r="C54" s="128"/>
      <c r="D54" s="81" t="s">
        <v>4</v>
      </c>
      <c r="E54" s="82" t="s">
        <v>3</v>
      </c>
      <c r="F54" s="83" t="s">
        <v>5</v>
      </c>
      <c r="G54" s="84" t="s">
        <v>6</v>
      </c>
      <c r="H54" s="132"/>
      <c r="I54" s="128"/>
      <c r="J54" s="125"/>
      <c r="K54" s="125"/>
      <c r="L54" s="125"/>
    </row>
    <row r="55" spans="2:12" ht="19.5" thickBot="1" x14ac:dyDescent="0.3">
      <c r="B55" s="128"/>
      <c r="C55" s="128"/>
      <c r="D55" s="128"/>
      <c r="E55" s="128"/>
      <c r="F55" s="128"/>
      <c r="G55" s="128"/>
      <c r="H55" s="128"/>
      <c r="I55" s="128"/>
      <c r="J55" s="125"/>
      <c r="K55" s="125"/>
      <c r="L55" s="125"/>
    </row>
    <row r="56" spans="2:12" ht="34.9" customHeight="1" x14ac:dyDescent="0.25">
      <c r="B56" s="18" t="s">
        <v>7</v>
      </c>
      <c r="C56" s="58" t="s">
        <v>56</v>
      </c>
      <c r="D56" s="43" t="s">
        <v>8</v>
      </c>
      <c r="E56" s="45" t="s">
        <v>2</v>
      </c>
      <c r="F56" s="47" t="s">
        <v>9</v>
      </c>
      <c r="G56" s="40" t="s">
        <v>10</v>
      </c>
      <c r="H56" s="40" t="s">
        <v>51</v>
      </c>
      <c r="I56" s="53" t="s">
        <v>11</v>
      </c>
      <c r="J56" s="125"/>
      <c r="K56" s="125"/>
      <c r="L56" s="125"/>
    </row>
    <row r="57" spans="2:12" ht="40.9" customHeight="1" x14ac:dyDescent="0.25">
      <c r="B57" s="2"/>
      <c r="C57" s="59">
        <f>SUM(C58:C59)</f>
        <v>7</v>
      </c>
      <c r="D57" s="44" t="s">
        <v>12</v>
      </c>
      <c r="E57" s="46" t="s">
        <v>13</v>
      </c>
      <c r="F57" s="48" t="s">
        <v>14</v>
      </c>
      <c r="G57" s="41" t="s">
        <v>15</v>
      </c>
      <c r="H57" s="41" t="s">
        <v>53</v>
      </c>
      <c r="I57" s="54"/>
      <c r="J57" s="125"/>
      <c r="K57" s="125"/>
      <c r="L57" s="125"/>
    </row>
    <row r="58" spans="2:12" ht="56.25" x14ac:dyDescent="0.25">
      <c r="B58" s="23" t="s">
        <v>142</v>
      </c>
      <c r="C58" s="24">
        <v>4</v>
      </c>
      <c r="D58" s="85"/>
      <c r="E58" s="85"/>
      <c r="F58" s="85"/>
      <c r="G58" s="85"/>
      <c r="H58" s="85"/>
      <c r="I58" s="55" t="str">
        <f>IF(COUNTBLANK(D58:H58)=4,SUM(D58:G58)*C58,"veuillez entrer une valeur")</f>
        <v>veuillez entrer une valeur</v>
      </c>
      <c r="J58" s="125"/>
      <c r="L58" s="125"/>
    </row>
    <row r="59" spans="2:12" ht="39" customHeight="1" thickBot="1" x14ac:dyDescent="0.3">
      <c r="B59" s="25" t="s">
        <v>16</v>
      </c>
      <c r="C59" s="26">
        <v>3</v>
      </c>
      <c r="D59" s="86"/>
      <c r="E59" s="86"/>
      <c r="F59" s="86"/>
      <c r="G59" s="86"/>
      <c r="H59" s="86"/>
      <c r="I59" s="56" t="str">
        <f>IF(COUNTBLANK(D59:H59)=4,SUM(D59:G59)*C59,"veuillez entrer une valeur")</f>
        <v>veuillez entrer une valeur</v>
      </c>
      <c r="J59" s="125"/>
      <c r="K59" s="125"/>
      <c r="L59" s="125"/>
    </row>
    <row r="60" spans="2:12" ht="19.5" thickBot="1" x14ac:dyDescent="0.3">
      <c r="B60" s="30" t="s">
        <v>50</v>
      </c>
      <c r="C60" s="1">
        <f>3*C57-IF(H58="x",3*C58,0)-IF(H59="x",3*C59,0)</f>
        <v>21</v>
      </c>
      <c r="D60" s="27"/>
      <c r="E60" s="27"/>
      <c r="F60" s="28"/>
      <c r="G60" s="29" t="s">
        <v>25</v>
      </c>
      <c r="H60" s="29"/>
      <c r="I60" s="52">
        <f>SUM(I58:I59)</f>
        <v>0</v>
      </c>
      <c r="J60" s="125"/>
      <c r="K60" s="125"/>
      <c r="L60" s="125"/>
    </row>
    <row r="61" spans="2:12" ht="15.75" thickBot="1" x14ac:dyDescent="0.3"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</row>
    <row r="62" spans="2:12" ht="37.5" x14ac:dyDescent="0.25">
      <c r="B62" s="18" t="s">
        <v>17</v>
      </c>
      <c r="C62" s="60" t="s">
        <v>56</v>
      </c>
      <c r="D62" s="14" t="s">
        <v>8</v>
      </c>
      <c r="E62" s="15" t="s">
        <v>2</v>
      </c>
      <c r="F62" s="16" t="s">
        <v>9</v>
      </c>
      <c r="G62" s="38" t="s">
        <v>10</v>
      </c>
      <c r="H62" s="40" t="s">
        <v>51</v>
      </c>
      <c r="I62" s="53" t="s">
        <v>11</v>
      </c>
      <c r="J62" s="125"/>
      <c r="K62" s="125"/>
      <c r="L62" s="125"/>
    </row>
    <row r="63" spans="2:12" ht="37.5" x14ac:dyDescent="0.25">
      <c r="B63" s="2"/>
      <c r="C63" s="61">
        <f>SUM(C64:C66)</f>
        <v>6</v>
      </c>
      <c r="D63" s="19" t="s">
        <v>12</v>
      </c>
      <c r="E63" s="20" t="s">
        <v>13</v>
      </c>
      <c r="F63" s="21" t="s">
        <v>14</v>
      </c>
      <c r="G63" s="39" t="s">
        <v>15</v>
      </c>
      <c r="H63" s="42" t="s">
        <v>54</v>
      </c>
      <c r="I63" s="57"/>
      <c r="J63" s="125"/>
      <c r="K63" s="125"/>
      <c r="L63" s="125"/>
    </row>
    <row r="64" spans="2:12" ht="56.25" x14ac:dyDescent="0.25">
      <c r="B64" s="23" t="s">
        <v>18</v>
      </c>
      <c r="C64" s="24">
        <v>3</v>
      </c>
      <c r="D64" s="87"/>
      <c r="E64" s="87"/>
      <c r="F64" s="87"/>
      <c r="G64" s="87"/>
      <c r="H64" s="88"/>
      <c r="I64" s="55" t="str">
        <f>IF(COUNTBLANK(D64:H64)=4,SUM(D64:G64)*C64,"veuillez entrer une valeur")</f>
        <v>veuillez entrer une valeur</v>
      </c>
      <c r="J64" s="125"/>
      <c r="K64" s="125"/>
      <c r="L64" s="125"/>
    </row>
    <row r="65" spans="2:12" ht="56.25" x14ac:dyDescent="0.25">
      <c r="B65" s="23" t="s">
        <v>42</v>
      </c>
      <c r="C65" s="24">
        <v>2</v>
      </c>
      <c r="D65" s="87"/>
      <c r="E65" s="87"/>
      <c r="F65" s="87"/>
      <c r="G65" s="87"/>
      <c r="H65" s="85"/>
      <c r="I65" s="55" t="str">
        <f>IF(COUNTBLANK(D65:H65)=4,SUM(D65:G65)*C65,"veuillez entrer une valeur")</f>
        <v>veuillez entrer une valeur</v>
      </c>
      <c r="J65" s="125"/>
      <c r="K65" s="125"/>
      <c r="L65" s="125"/>
    </row>
    <row r="66" spans="2:12" ht="57" thickBot="1" x14ac:dyDescent="0.3">
      <c r="B66" s="23" t="s">
        <v>19</v>
      </c>
      <c r="C66" s="24">
        <v>1</v>
      </c>
      <c r="D66" s="89"/>
      <c r="E66" s="89"/>
      <c r="F66" s="89"/>
      <c r="G66" s="89"/>
      <c r="H66" s="90"/>
      <c r="I66" s="56" t="str">
        <f>IF(COUNTBLANK(D66:H66)=4,SUM(D66:G66)*C66,"veuillez entrer une valeur")</f>
        <v>veuillez entrer une valeur</v>
      </c>
      <c r="J66" s="125"/>
      <c r="K66" s="125"/>
      <c r="L66" s="125"/>
    </row>
    <row r="67" spans="2:12" ht="19.5" thickBot="1" x14ac:dyDescent="0.3">
      <c r="B67" s="30" t="s">
        <v>50</v>
      </c>
      <c r="C67" s="1">
        <f>3*C63-IF(H64="x",3*C64,0)-IF(H65="x",3*C65,0)-IF(H66="x",3*C66,0)</f>
        <v>18</v>
      </c>
      <c r="D67" s="27"/>
      <c r="E67" s="27"/>
      <c r="F67" s="31"/>
      <c r="G67" s="32" t="s">
        <v>25</v>
      </c>
      <c r="H67" s="29"/>
      <c r="I67" s="52">
        <f>SUM(I64:I66)</f>
        <v>0</v>
      </c>
      <c r="J67" s="125"/>
      <c r="K67" s="125"/>
      <c r="L67" s="125"/>
    </row>
    <row r="68" spans="2:12" ht="18.600000000000001" customHeight="1" thickBot="1" x14ac:dyDescent="0.3">
      <c r="B68" s="128"/>
      <c r="C68" s="128"/>
      <c r="D68" s="128"/>
      <c r="E68" s="128"/>
      <c r="F68" s="128"/>
      <c r="G68" s="128"/>
      <c r="H68" s="128"/>
      <c r="I68" s="128"/>
      <c r="J68" s="125"/>
      <c r="K68" s="125"/>
      <c r="L68" s="125"/>
    </row>
    <row r="69" spans="2:12" ht="29.45" customHeight="1" x14ac:dyDescent="0.25">
      <c r="B69" s="18" t="s">
        <v>20</v>
      </c>
      <c r="C69" s="60" t="s">
        <v>56</v>
      </c>
      <c r="D69" s="14" t="s">
        <v>8</v>
      </c>
      <c r="E69" s="15" t="s">
        <v>2</v>
      </c>
      <c r="F69" s="16" t="s">
        <v>9</v>
      </c>
      <c r="G69" s="17" t="s">
        <v>10</v>
      </c>
      <c r="H69" s="40" t="s">
        <v>51</v>
      </c>
      <c r="I69" s="53" t="s">
        <v>11</v>
      </c>
      <c r="J69" s="125"/>
      <c r="K69" s="125"/>
      <c r="L69" s="125"/>
    </row>
    <row r="70" spans="2:12" ht="37.5" x14ac:dyDescent="0.25">
      <c r="B70" s="2"/>
      <c r="C70" s="61">
        <f>SUM(C71:C73)</f>
        <v>4</v>
      </c>
      <c r="D70" s="19" t="s">
        <v>12</v>
      </c>
      <c r="E70" s="20" t="s">
        <v>13</v>
      </c>
      <c r="F70" s="21" t="s">
        <v>14</v>
      </c>
      <c r="G70" s="22" t="s">
        <v>15</v>
      </c>
      <c r="H70" s="42" t="s">
        <v>55</v>
      </c>
      <c r="I70" s="57"/>
      <c r="J70" s="125"/>
      <c r="K70" s="125"/>
      <c r="L70" s="125"/>
    </row>
    <row r="71" spans="2:12" ht="56.25" x14ac:dyDescent="0.25">
      <c r="B71" s="23" t="s">
        <v>143</v>
      </c>
      <c r="C71" s="24">
        <v>2</v>
      </c>
      <c r="D71" s="87"/>
      <c r="E71" s="87"/>
      <c r="F71" s="87"/>
      <c r="G71" s="87"/>
      <c r="H71" s="88"/>
      <c r="I71" s="55" t="str">
        <f>IF(COUNTBLANK(D71:H71)=4,SUM(D71:G71)*C71,"veuillez entrer une valeur")</f>
        <v>veuillez entrer une valeur</v>
      </c>
      <c r="J71" s="125"/>
      <c r="K71" s="125"/>
      <c r="L71" s="125"/>
    </row>
    <row r="72" spans="2:12" ht="75" x14ac:dyDescent="0.25">
      <c r="B72" s="23" t="s">
        <v>144</v>
      </c>
      <c r="C72" s="24">
        <v>1</v>
      </c>
      <c r="D72" s="87"/>
      <c r="E72" s="87"/>
      <c r="F72" s="87"/>
      <c r="G72" s="87"/>
      <c r="H72" s="85"/>
      <c r="I72" s="55" t="str">
        <f>IF(COUNTBLANK(D72:H72)=4,SUM(D72:G72)*C72,"veuillez entrer une valeur")</f>
        <v>veuillez entrer une valeur</v>
      </c>
      <c r="J72" s="125"/>
      <c r="K72" s="125"/>
      <c r="L72" s="125"/>
    </row>
    <row r="73" spans="2:12" ht="113.25" thickBot="1" x14ac:dyDescent="0.3">
      <c r="B73" s="23" t="s">
        <v>145</v>
      </c>
      <c r="C73" s="24">
        <v>1</v>
      </c>
      <c r="D73" s="89"/>
      <c r="E73" s="89"/>
      <c r="F73" s="89"/>
      <c r="G73" s="89"/>
      <c r="H73" s="90"/>
      <c r="I73" s="56" t="str">
        <f>IF(COUNTBLANK(D73:H73)=4,SUM(D73:G73)*C73,"veuillez entrer une valeur")</f>
        <v>veuillez entrer une valeur</v>
      </c>
      <c r="J73" s="125"/>
      <c r="K73" s="125"/>
      <c r="L73" s="125"/>
    </row>
    <row r="74" spans="2:12" ht="19.5" thickBot="1" x14ac:dyDescent="0.3">
      <c r="B74" s="30" t="s">
        <v>50</v>
      </c>
      <c r="C74" s="1">
        <f>3*C70-IF(H71="x",3*C71,0)-IF(H72="x",3*C72,0)-IF(H73="x",3*C73,0)</f>
        <v>12</v>
      </c>
      <c r="D74" s="27"/>
      <c r="E74" s="27"/>
      <c r="F74" s="31"/>
      <c r="G74" s="32" t="s">
        <v>25</v>
      </c>
      <c r="H74" s="29"/>
      <c r="I74" s="52">
        <f>SUM(I71:I73)</f>
        <v>0</v>
      </c>
      <c r="J74" s="125"/>
      <c r="K74" s="125"/>
      <c r="L74" s="125"/>
    </row>
    <row r="75" spans="2:12" ht="19.5" thickBot="1" x14ac:dyDescent="0.3">
      <c r="B75" s="128"/>
      <c r="C75" s="128"/>
      <c r="D75" s="128"/>
      <c r="E75" s="128"/>
      <c r="F75" s="128"/>
      <c r="G75" s="128"/>
      <c r="H75" s="128"/>
      <c r="I75" s="128"/>
      <c r="J75" s="125"/>
      <c r="K75" s="125"/>
      <c r="L75" s="125"/>
    </row>
    <row r="76" spans="2:12" ht="39" customHeight="1" x14ac:dyDescent="0.25">
      <c r="B76" s="49" t="s">
        <v>52</v>
      </c>
      <c r="C76" s="75">
        <f>SUM(C60+C67+C74)</f>
        <v>51</v>
      </c>
      <c r="D76" s="50">
        <f>SUM(I74+I67+I60)</f>
        <v>0</v>
      </c>
      <c r="E76" s="128"/>
      <c r="F76" s="128"/>
      <c r="G76" s="128"/>
      <c r="H76" s="128"/>
      <c r="I76" s="128"/>
      <c r="J76" s="125"/>
      <c r="K76" s="125"/>
      <c r="L76" s="125"/>
    </row>
    <row r="77" spans="2:12" ht="19.5" thickBot="1" x14ac:dyDescent="0.3">
      <c r="B77" s="476" t="s">
        <v>60</v>
      </c>
      <c r="C77" s="477"/>
      <c r="D77" s="51">
        <f>(D76/C76)*20</f>
        <v>0</v>
      </c>
      <c r="E77" s="128"/>
      <c r="F77" s="128"/>
      <c r="G77" s="128"/>
      <c r="H77" s="128"/>
      <c r="I77" s="128"/>
      <c r="J77" s="125"/>
      <c r="K77" s="125"/>
      <c r="L77" s="125"/>
    </row>
    <row r="78" spans="2:12" ht="18.75" x14ac:dyDescent="0.25">
      <c r="B78" s="126"/>
      <c r="C78" s="132"/>
      <c r="D78" s="128"/>
      <c r="E78" s="128"/>
      <c r="F78" s="128"/>
      <c r="G78" s="128"/>
      <c r="H78" s="128"/>
      <c r="I78" s="128"/>
      <c r="J78" s="125"/>
      <c r="K78" s="125"/>
      <c r="L78" s="125"/>
    </row>
    <row r="80" spans="2:12" ht="26.25" x14ac:dyDescent="0.25">
      <c r="B80" s="119" t="s">
        <v>63</v>
      </c>
      <c r="C80" s="125"/>
      <c r="D80" s="125"/>
      <c r="E80" s="125"/>
      <c r="F80" s="125"/>
      <c r="G80" s="125"/>
      <c r="H80" s="125"/>
      <c r="I80" s="125"/>
      <c r="J80" s="125"/>
      <c r="K80" s="125"/>
      <c r="L80" s="125"/>
    </row>
    <row r="81" spans="2:17" ht="15.75" thickBot="1" x14ac:dyDescent="0.3">
      <c r="B81" s="125"/>
      <c r="C81" s="125"/>
      <c r="D81" s="125"/>
      <c r="E81" s="125"/>
      <c r="F81" s="125"/>
      <c r="G81" s="125"/>
      <c r="H81" s="125"/>
      <c r="I81" s="125"/>
      <c r="J81" s="125"/>
      <c r="K81" s="125"/>
      <c r="L81" s="125"/>
    </row>
    <row r="82" spans="2:17" ht="43.15" customHeight="1" thickBot="1" x14ac:dyDescent="0.3">
      <c r="B82" s="133"/>
      <c r="C82" s="464" t="s">
        <v>65</v>
      </c>
      <c r="D82" s="465"/>
      <c r="E82" s="466"/>
      <c r="F82" s="464" t="s">
        <v>67</v>
      </c>
      <c r="G82" s="465"/>
      <c r="H82" s="466"/>
      <c r="I82" s="464" t="s">
        <v>68</v>
      </c>
      <c r="J82" s="465"/>
      <c r="K82" s="466"/>
      <c r="L82" s="464" t="s">
        <v>69</v>
      </c>
      <c r="M82" s="465"/>
      <c r="N82" s="466"/>
      <c r="O82" s="464" t="s">
        <v>70</v>
      </c>
      <c r="P82" s="465"/>
      <c r="Q82" s="466"/>
    </row>
    <row r="83" spans="2:17" ht="43.15" customHeight="1" x14ac:dyDescent="0.25">
      <c r="B83" s="71" t="s">
        <v>64</v>
      </c>
      <c r="C83" s="563"/>
      <c r="D83" s="510"/>
      <c r="E83" s="511"/>
      <c r="F83" s="470" t="e">
        <f>DATE(YEAR(C84)+1,MONTH(C84),DAY(C84))</f>
        <v>#VALUE!</v>
      </c>
      <c r="G83" s="471"/>
      <c r="H83" s="472"/>
      <c r="I83" s="470" t="e">
        <f>DATE(YEAR(C84)+2,MONTH(C84),DAY(C84))</f>
        <v>#VALUE!</v>
      </c>
      <c r="J83" s="471"/>
      <c r="K83" s="472"/>
      <c r="L83" s="470" t="e">
        <f>DATE(YEAR(C84)+3,MONTH(C84),DAY(C84))</f>
        <v>#VALUE!</v>
      </c>
      <c r="M83" s="471"/>
      <c r="N83" s="472"/>
      <c r="O83" s="470" t="e">
        <f>DATE(YEAR(C84)+4,MONTH(C84),DAY(C84))</f>
        <v>#VALUE!</v>
      </c>
      <c r="P83" s="471"/>
      <c r="Q83" s="472"/>
    </row>
    <row r="84" spans="2:17" ht="18.75" x14ac:dyDescent="0.25">
      <c r="B84" s="73" t="s">
        <v>26</v>
      </c>
      <c r="C84" s="454" t="str">
        <f>IF(ISBLANK(G6),"Veuillez saisir ici une date",G6)</f>
        <v>Veuillez saisir ici une date</v>
      </c>
      <c r="D84" s="452"/>
      <c r="E84" s="453"/>
      <c r="F84" s="454"/>
      <c r="G84" s="452"/>
      <c r="H84" s="453"/>
      <c r="I84" s="451"/>
      <c r="J84" s="452"/>
      <c r="K84" s="453"/>
      <c r="L84" s="451"/>
      <c r="M84" s="452"/>
      <c r="N84" s="453"/>
      <c r="O84" s="451"/>
      <c r="P84" s="452"/>
      <c r="Q84" s="453"/>
    </row>
    <row r="85" spans="2:17" ht="18.75" x14ac:dyDescent="0.25">
      <c r="B85" s="72" t="s">
        <v>27</v>
      </c>
      <c r="C85" s="541"/>
      <c r="D85" s="542"/>
      <c r="E85" s="543"/>
      <c r="F85" s="451"/>
      <c r="G85" s="452"/>
      <c r="H85" s="453"/>
      <c r="I85" s="451"/>
      <c r="J85" s="452"/>
      <c r="K85" s="453"/>
      <c r="L85" s="451"/>
      <c r="M85" s="452"/>
      <c r="N85" s="453"/>
      <c r="O85" s="451"/>
      <c r="P85" s="452"/>
      <c r="Q85" s="453"/>
    </row>
    <row r="86" spans="2:17" ht="78" customHeight="1" x14ac:dyDescent="0.25">
      <c r="B86" s="73" t="s">
        <v>43</v>
      </c>
      <c r="C86" s="451"/>
      <c r="D86" s="452"/>
      <c r="E86" s="453"/>
      <c r="F86" s="451"/>
      <c r="G86" s="452"/>
      <c r="H86" s="453"/>
      <c r="I86" s="451"/>
      <c r="J86" s="452"/>
      <c r="K86" s="453"/>
      <c r="L86" s="451"/>
      <c r="M86" s="452"/>
      <c r="N86" s="453"/>
      <c r="O86" s="451"/>
      <c r="P86" s="452"/>
      <c r="Q86" s="453"/>
    </row>
    <row r="87" spans="2:17" ht="21" customHeight="1" thickBot="1" x14ac:dyDescent="0.3">
      <c r="B87" s="74" t="s">
        <v>45</v>
      </c>
      <c r="C87" s="575" t="s">
        <v>59</v>
      </c>
      <c r="D87" s="576"/>
      <c r="E87" s="577"/>
      <c r="F87" s="478"/>
      <c r="G87" s="479"/>
      <c r="H87" s="480"/>
      <c r="I87" s="478"/>
      <c r="J87" s="479"/>
      <c r="K87" s="480"/>
      <c r="L87" s="478"/>
      <c r="M87" s="479"/>
      <c r="N87" s="480"/>
      <c r="O87" s="478"/>
      <c r="P87" s="479"/>
      <c r="Q87" s="480"/>
    </row>
    <row r="88" spans="2:17" ht="21" customHeight="1" x14ac:dyDescent="0.25">
      <c r="B88" s="136"/>
      <c r="C88" s="125"/>
      <c r="D88" s="125"/>
      <c r="E88" s="125"/>
      <c r="F88" s="125"/>
      <c r="G88" s="125"/>
      <c r="H88" s="125"/>
      <c r="I88" s="125"/>
      <c r="J88" s="125"/>
      <c r="K88" s="125"/>
      <c r="L88" s="125"/>
    </row>
  </sheetData>
  <mergeCells count="62">
    <mergeCell ref="C86:E86"/>
    <mergeCell ref="F86:H86"/>
    <mergeCell ref="I86:K86"/>
    <mergeCell ref="L86:N86"/>
    <mergeCell ref="O86:Q86"/>
    <mergeCell ref="C87:E87"/>
    <mergeCell ref="F87:H87"/>
    <mergeCell ref="I87:K87"/>
    <mergeCell ref="L87:N87"/>
    <mergeCell ref="O87:Q87"/>
    <mergeCell ref="C84:E84"/>
    <mergeCell ref="F84:H84"/>
    <mergeCell ref="I84:K84"/>
    <mergeCell ref="L84:N84"/>
    <mergeCell ref="O84:Q84"/>
    <mergeCell ref="C85:E85"/>
    <mergeCell ref="F85:H85"/>
    <mergeCell ref="I85:K85"/>
    <mergeCell ref="L85:N85"/>
    <mergeCell ref="O85:Q85"/>
    <mergeCell ref="O82:Q82"/>
    <mergeCell ref="C83:E83"/>
    <mergeCell ref="F83:H83"/>
    <mergeCell ref="I83:K83"/>
    <mergeCell ref="L83:N83"/>
    <mergeCell ref="O83:Q83"/>
    <mergeCell ref="L82:N82"/>
    <mergeCell ref="B44:I44"/>
    <mergeCell ref="B77:C77"/>
    <mergeCell ref="C82:E82"/>
    <mergeCell ref="F82:H82"/>
    <mergeCell ref="I82:K82"/>
    <mergeCell ref="B29:D29"/>
    <mergeCell ref="E29:G29"/>
    <mergeCell ref="B30:D30"/>
    <mergeCell ref="E30:G30"/>
    <mergeCell ref="B31:D31"/>
    <mergeCell ref="E31:G31"/>
    <mergeCell ref="B26:D26"/>
    <mergeCell ref="E26:G26"/>
    <mergeCell ref="B27:D27"/>
    <mergeCell ref="E27:G27"/>
    <mergeCell ref="B28:D28"/>
    <mergeCell ref="E28:G28"/>
    <mergeCell ref="C19:E19"/>
    <mergeCell ref="G19:I19"/>
    <mergeCell ref="C20:E20"/>
    <mergeCell ref="G20:I20"/>
    <mergeCell ref="C21:E21"/>
    <mergeCell ref="G21:I21"/>
    <mergeCell ref="E13:F13"/>
    <mergeCell ref="H13:I13"/>
    <mergeCell ref="C14:I14"/>
    <mergeCell ref="C15:I15"/>
    <mergeCell ref="C18:E18"/>
    <mergeCell ref="G18:I18"/>
    <mergeCell ref="C4:I4"/>
    <mergeCell ref="C6:E6"/>
    <mergeCell ref="G6:I6"/>
    <mergeCell ref="B9:C9"/>
    <mergeCell ref="F9:I10"/>
    <mergeCell ref="B10:C10"/>
  </mergeCells>
  <conditionalFormatting sqref="I58:I59 I64:I66 I71:I73">
    <cfRule type="cellIs" dxfId="4" priority="5" operator="equal">
      <formula>"veuillez entrer une valeur"</formula>
    </cfRule>
  </conditionalFormatting>
  <conditionalFormatting sqref="C87:Q87">
    <cfRule type="cellIs" dxfId="3" priority="3" operator="equal">
      <formula>"NON"</formula>
    </cfRule>
    <cfRule type="cellIs" dxfId="2" priority="4" operator="equal">
      <formula>"OUI"</formula>
    </cfRule>
  </conditionalFormatting>
  <conditionalFormatting sqref="C84:E84">
    <cfRule type="cellIs" dxfId="1" priority="2" operator="equal">
      <formula>"veuillez saisir ici une date"</formula>
    </cfRule>
  </conditionalFormatting>
  <conditionalFormatting sqref="G6:I6">
    <cfRule type="cellIs" dxfId="0" priority="1" operator="equal">
      <formula>"Veuillez saisir ici une date"</formula>
    </cfRule>
  </conditionalFormatting>
  <dataValidations count="2">
    <dataValidation type="list" allowBlank="1" showInputMessage="1" showErrorMessage="1" sqref="F87:Q87">
      <formula1>"OUI,NON"</formula1>
    </dataValidation>
    <dataValidation type="list" allowBlank="1" showInputMessage="1" showErrorMessage="1" sqref="C7:E7">
      <formula1>"Fournisseur,Prestataire de Service"</formula1>
    </dataValidation>
  </dataValidations>
  <pageMargins left="0.7" right="0.7" top="0.75" bottom="0.75" header="0.3" footer="0.3"/>
  <pageSetup paperSize="9" scale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87"/>
  <sheetViews>
    <sheetView zoomScale="60" zoomScaleNormal="60" zoomScalePageLayoutView="27" workbookViewId="0">
      <selection activeCell="T7" sqref="T6:T7"/>
    </sheetView>
  </sheetViews>
  <sheetFormatPr baseColWidth="10" defaultColWidth="11.42578125" defaultRowHeight="15" x14ac:dyDescent="0.25"/>
  <cols>
    <col min="1" max="1" width="6.28515625" style="286" customWidth="1"/>
    <col min="2" max="2" width="25.85546875" style="286" customWidth="1"/>
    <col min="3" max="3" width="17.5703125" style="286" customWidth="1"/>
    <col min="4" max="4" width="20.42578125" style="286" customWidth="1"/>
    <col min="5" max="5" width="17.7109375" style="286" customWidth="1"/>
    <col min="6" max="6" width="20.7109375" style="286" customWidth="1"/>
    <col min="7" max="8" width="18" style="286" customWidth="1"/>
    <col min="9" max="9" width="16.85546875" style="286" customWidth="1"/>
    <col min="10" max="10" width="17.42578125" style="286" customWidth="1"/>
    <col min="11" max="11" width="17.7109375" style="286" customWidth="1"/>
    <col min="12" max="12" width="17" style="286" customWidth="1"/>
    <col min="13" max="13" width="11.42578125" style="286"/>
    <col min="14" max="14" width="13.7109375" style="286" customWidth="1"/>
    <col min="15" max="15" width="15.85546875" style="286" customWidth="1"/>
    <col min="16" max="16" width="14.7109375" style="286" customWidth="1"/>
    <col min="17" max="17" width="16.7109375" style="286" customWidth="1"/>
    <col min="18" max="16384" width="11.42578125" style="286"/>
  </cols>
  <sheetData>
    <row r="2" spans="2:10" ht="24" customHeight="1" x14ac:dyDescent="0.25">
      <c r="B2" s="287" t="s">
        <v>37</v>
      </c>
      <c r="C2" s="288"/>
      <c r="D2" s="288"/>
      <c r="E2" s="288"/>
    </row>
    <row r="3" spans="2:10" ht="15.75" thickBot="1" x14ac:dyDescent="0.3">
      <c r="B3" s="289"/>
      <c r="C3" s="288"/>
      <c r="D3" s="288"/>
      <c r="E3" s="288"/>
    </row>
    <row r="4" spans="2:10" ht="31.9" customHeight="1" thickBot="1" x14ac:dyDescent="0.3">
      <c r="B4" s="244" t="s">
        <v>1</v>
      </c>
      <c r="C4" s="495" t="s">
        <v>283</v>
      </c>
      <c r="D4" s="496"/>
      <c r="E4" s="496"/>
      <c r="F4" s="496"/>
      <c r="G4" s="496"/>
      <c r="H4" s="496"/>
      <c r="I4" s="497"/>
      <c r="J4" s="270"/>
    </row>
    <row r="5" spans="2:10" ht="15.75" thickBot="1" x14ac:dyDescent="0.3"/>
    <row r="6" spans="2:10" ht="52.15" customHeight="1" thickBot="1" x14ac:dyDescent="0.3">
      <c r="B6" s="244" t="s">
        <v>66</v>
      </c>
      <c r="C6" s="516">
        <v>44119</v>
      </c>
      <c r="D6" s="517"/>
      <c r="E6" s="518"/>
      <c r="F6" s="285" t="s">
        <v>71</v>
      </c>
      <c r="G6" s="516">
        <v>43936</v>
      </c>
      <c r="H6" s="517"/>
      <c r="I6" s="518"/>
    </row>
    <row r="7" spans="2:10" ht="19.5" thickBot="1" x14ac:dyDescent="0.3">
      <c r="B7" s="290"/>
      <c r="C7" s="290"/>
      <c r="D7" s="290"/>
      <c r="E7" s="290"/>
      <c r="J7" s="288"/>
    </row>
    <row r="8" spans="2:10" ht="28.15" customHeight="1" thickBot="1" x14ac:dyDescent="0.3">
      <c r="B8" s="184" t="s">
        <v>28</v>
      </c>
      <c r="C8" s="185"/>
      <c r="D8" s="186"/>
      <c r="F8" s="184" t="s">
        <v>0</v>
      </c>
      <c r="G8" s="185"/>
      <c r="H8" s="185"/>
      <c r="I8" s="186"/>
      <c r="J8" s="302"/>
    </row>
    <row r="9" spans="2:10" ht="18.75" customHeight="1" x14ac:dyDescent="0.25">
      <c r="B9" s="501" t="s">
        <v>29</v>
      </c>
      <c r="C9" s="502"/>
      <c r="D9" s="182"/>
      <c r="E9" s="291"/>
      <c r="F9" s="528" t="s">
        <v>284</v>
      </c>
      <c r="G9" s="529"/>
      <c r="H9" s="529"/>
      <c r="I9" s="530"/>
      <c r="J9" s="303"/>
    </row>
    <row r="10" spans="2:10" ht="19.5" customHeight="1" thickBot="1" x14ac:dyDescent="0.3">
      <c r="B10" s="505" t="s">
        <v>30</v>
      </c>
      <c r="C10" s="506"/>
      <c r="D10" s="259" t="s">
        <v>73</v>
      </c>
      <c r="E10" s="291"/>
      <c r="F10" s="531"/>
      <c r="G10" s="532"/>
      <c r="H10" s="532"/>
      <c r="I10" s="533"/>
      <c r="J10" s="303"/>
    </row>
    <row r="11" spans="2:10" ht="15.75" thickBot="1" x14ac:dyDescent="0.3">
      <c r="B11" s="288"/>
      <c r="C11" s="288"/>
      <c r="D11" s="288"/>
      <c r="E11" s="288"/>
      <c r="F11" s="288"/>
      <c r="J11" s="288"/>
    </row>
    <row r="12" spans="2:10" ht="24.6" customHeight="1" thickBot="1" x14ac:dyDescent="0.3">
      <c r="B12" s="184" t="s">
        <v>44</v>
      </c>
      <c r="C12" s="185"/>
      <c r="D12" s="185"/>
      <c r="E12" s="185"/>
      <c r="F12" s="185"/>
      <c r="G12" s="185"/>
      <c r="H12" s="185"/>
      <c r="I12" s="186"/>
      <c r="J12" s="302"/>
    </row>
    <row r="13" spans="2:10" ht="18.75" x14ac:dyDescent="0.25">
      <c r="B13" s="384" t="s">
        <v>31</v>
      </c>
      <c r="C13" s="183"/>
      <c r="D13" s="385" t="s">
        <v>32</v>
      </c>
      <c r="E13" s="488"/>
      <c r="F13" s="489"/>
      <c r="G13" s="385" t="s">
        <v>33</v>
      </c>
      <c r="H13" s="488"/>
      <c r="I13" s="472"/>
      <c r="J13" s="270"/>
    </row>
    <row r="14" spans="2:10" ht="18.75" x14ac:dyDescent="0.25">
      <c r="B14" s="187" t="s">
        <v>34</v>
      </c>
      <c r="C14" s="490" t="s">
        <v>285</v>
      </c>
      <c r="D14" s="452"/>
      <c r="E14" s="452"/>
      <c r="F14" s="452"/>
      <c r="G14" s="452"/>
      <c r="H14" s="452"/>
      <c r="I14" s="453"/>
      <c r="J14" s="270"/>
    </row>
    <row r="15" spans="2:10" ht="19.5" thickBot="1" x14ac:dyDescent="0.3">
      <c r="B15" s="386" t="s">
        <v>35</v>
      </c>
      <c r="C15" s="515"/>
      <c r="D15" s="479"/>
      <c r="E15" s="479"/>
      <c r="F15" s="479"/>
      <c r="G15" s="479"/>
      <c r="H15" s="479"/>
      <c r="I15" s="480"/>
      <c r="J15" s="270"/>
    </row>
    <row r="16" spans="2:10" ht="19.5" thickBot="1" x14ac:dyDescent="0.3">
      <c r="B16" s="292"/>
      <c r="C16" s="290"/>
      <c r="D16" s="290"/>
      <c r="E16" s="290"/>
      <c r="F16" s="290"/>
      <c r="G16" s="290"/>
      <c r="H16" s="290"/>
      <c r="I16" s="290"/>
      <c r="J16" s="288"/>
    </row>
    <row r="17" spans="2:12" ht="24" customHeight="1" thickBot="1" x14ac:dyDescent="0.3">
      <c r="B17" s="262" t="s">
        <v>89</v>
      </c>
      <c r="C17" s="263"/>
      <c r="D17" s="263"/>
      <c r="E17" s="147"/>
      <c r="F17" s="184" t="s">
        <v>36</v>
      </c>
      <c r="G17" s="185"/>
      <c r="H17" s="185"/>
      <c r="I17" s="186"/>
      <c r="J17" s="302"/>
    </row>
    <row r="18" spans="2:12" ht="18.75" x14ac:dyDescent="0.25">
      <c r="B18" s="188" t="s">
        <v>38</v>
      </c>
      <c r="C18" s="492" t="s">
        <v>286</v>
      </c>
      <c r="D18" s="493"/>
      <c r="E18" s="494"/>
      <c r="F18" s="260" t="s">
        <v>38</v>
      </c>
      <c r="G18" s="492"/>
      <c r="H18" s="493"/>
      <c r="I18" s="494"/>
      <c r="J18" s="288"/>
    </row>
    <row r="19" spans="2:12" ht="18.75" x14ac:dyDescent="0.25">
      <c r="B19" s="189" t="s">
        <v>41</v>
      </c>
      <c r="C19" s="481" t="s">
        <v>108</v>
      </c>
      <c r="D19" s="482"/>
      <c r="E19" s="483"/>
      <c r="F19" s="260" t="s">
        <v>41</v>
      </c>
      <c r="G19" s="481"/>
      <c r="H19" s="482"/>
      <c r="I19" s="483"/>
      <c r="J19" s="288"/>
    </row>
    <row r="20" spans="2:12" ht="18.75" x14ac:dyDescent="0.25">
      <c r="B20" s="189" t="s">
        <v>39</v>
      </c>
      <c r="C20" s="484" t="s">
        <v>287</v>
      </c>
      <c r="D20" s="482"/>
      <c r="E20" s="483"/>
      <c r="F20" s="260" t="s">
        <v>39</v>
      </c>
      <c r="G20" s="481"/>
      <c r="H20" s="482"/>
      <c r="I20" s="483"/>
      <c r="J20" s="288"/>
    </row>
    <row r="21" spans="2:12" ht="19.5" thickBot="1" x14ac:dyDescent="0.3">
      <c r="B21" s="305" t="s">
        <v>40</v>
      </c>
      <c r="C21" s="525"/>
      <c r="D21" s="526"/>
      <c r="E21" s="527"/>
      <c r="F21" s="261" t="s">
        <v>40</v>
      </c>
      <c r="G21" s="509"/>
      <c r="H21" s="486"/>
      <c r="I21" s="487"/>
      <c r="J21" s="288"/>
    </row>
    <row r="22" spans="2:12" x14ac:dyDescent="0.25">
      <c r="B22" s="293"/>
      <c r="C22" s="293"/>
      <c r="D22" s="293"/>
      <c r="E22" s="293"/>
      <c r="F22" s="293"/>
      <c r="G22" s="293"/>
      <c r="H22" s="293"/>
      <c r="I22" s="293"/>
      <c r="J22" s="293"/>
      <c r="K22" s="293"/>
      <c r="L22" s="293"/>
    </row>
    <row r="23" spans="2:12" ht="26.25" x14ac:dyDescent="0.25">
      <c r="B23" s="287" t="s">
        <v>62</v>
      </c>
      <c r="C23" s="293"/>
      <c r="D23" s="293"/>
      <c r="E23" s="293"/>
      <c r="F23" s="293"/>
      <c r="G23" s="293"/>
      <c r="I23" s="293"/>
      <c r="J23" s="293"/>
      <c r="K23" s="293"/>
      <c r="L23" s="293"/>
    </row>
    <row r="24" spans="2:12" ht="15.75" thickBot="1" x14ac:dyDescent="0.3"/>
    <row r="25" spans="2:12" ht="18.75" x14ac:dyDescent="0.25">
      <c r="B25" s="209" t="s">
        <v>48</v>
      </c>
      <c r="C25" s="210"/>
      <c r="D25" s="211"/>
      <c r="E25" s="238" t="s">
        <v>47</v>
      </c>
      <c r="F25" s="210"/>
      <c r="G25" s="211"/>
      <c r="I25" s="294"/>
    </row>
    <row r="26" spans="2:12" ht="18.75" x14ac:dyDescent="0.25">
      <c r="B26" s="451"/>
      <c r="C26" s="452"/>
      <c r="D26" s="453"/>
      <c r="E26" s="451"/>
      <c r="F26" s="452"/>
      <c r="G26" s="453"/>
      <c r="I26" s="294"/>
    </row>
    <row r="27" spans="2:12" ht="18.75" x14ac:dyDescent="0.25">
      <c r="B27" s="451"/>
      <c r="C27" s="452"/>
      <c r="D27" s="453"/>
      <c r="E27" s="451"/>
      <c r="F27" s="452"/>
      <c r="G27" s="453"/>
      <c r="I27" s="295"/>
    </row>
    <row r="28" spans="2:12" ht="18.75" x14ac:dyDescent="0.25">
      <c r="B28" s="451"/>
      <c r="C28" s="452"/>
      <c r="D28" s="453"/>
      <c r="E28" s="451"/>
      <c r="F28" s="452"/>
      <c r="G28" s="453"/>
      <c r="I28" s="294"/>
    </row>
    <row r="29" spans="2:12" ht="18.75" x14ac:dyDescent="0.25">
      <c r="B29" s="451"/>
      <c r="C29" s="452"/>
      <c r="D29" s="453"/>
      <c r="E29" s="451"/>
      <c r="F29" s="452"/>
      <c r="G29" s="453"/>
      <c r="I29" s="294"/>
    </row>
    <row r="30" spans="2:12" ht="18.75" x14ac:dyDescent="0.25">
      <c r="B30" s="451"/>
      <c r="C30" s="452"/>
      <c r="D30" s="453"/>
      <c r="E30" s="451"/>
      <c r="F30" s="452"/>
      <c r="G30" s="453"/>
      <c r="I30" s="294"/>
    </row>
    <row r="31" spans="2:12" ht="19.5" thickBot="1" x14ac:dyDescent="0.3">
      <c r="B31" s="478"/>
      <c r="C31" s="479"/>
      <c r="D31" s="480"/>
      <c r="E31" s="478"/>
      <c r="F31" s="479"/>
      <c r="G31" s="480"/>
      <c r="I31" s="294"/>
    </row>
    <row r="32" spans="2:12" ht="19.5" thickBot="1" x14ac:dyDescent="0.3">
      <c r="B32" s="294"/>
      <c r="C32" s="294"/>
      <c r="D32" s="294"/>
      <c r="E32" s="294"/>
      <c r="F32" s="294"/>
      <c r="G32" s="294"/>
      <c r="I32" s="294"/>
    </row>
    <row r="33" spans="2:12" ht="19.5" thickBot="1" x14ac:dyDescent="0.3">
      <c r="B33" s="184" t="s">
        <v>49</v>
      </c>
      <c r="C33" s="212"/>
      <c r="D33" s="212"/>
      <c r="E33" s="212"/>
      <c r="F33" s="212"/>
      <c r="G33" s="213"/>
      <c r="I33" s="294"/>
    </row>
    <row r="34" spans="2:12" ht="18.75" x14ac:dyDescent="0.25">
      <c r="B34" s="265"/>
      <c r="C34" s="380"/>
      <c r="D34" s="380"/>
      <c r="E34" s="380"/>
      <c r="F34" s="380"/>
      <c r="G34" s="381"/>
      <c r="I34" s="294"/>
    </row>
    <row r="35" spans="2:12" ht="18.75" x14ac:dyDescent="0.25">
      <c r="B35" s="239"/>
      <c r="C35" s="382"/>
      <c r="D35" s="382"/>
      <c r="E35" s="382"/>
      <c r="F35" s="382"/>
      <c r="G35" s="383"/>
      <c r="I35" s="294"/>
    </row>
    <row r="36" spans="2:12" ht="18.75" x14ac:dyDescent="0.25">
      <c r="B36" s="239"/>
      <c r="C36" s="382"/>
      <c r="D36" s="382"/>
      <c r="E36" s="382"/>
      <c r="F36" s="382"/>
      <c r="G36" s="383"/>
      <c r="I36" s="294"/>
    </row>
    <row r="37" spans="2:12" ht="18.75" x14ac:dyDescent="0.25">
      <c r="B37" s="239"/>
      <c r="C37" s="382"/>
      <c r="D37" s="382"/>
      <c r="E37" s="382"/>
      <c r="F37" s="382"/>
      <c r="G37" s="383"/>
      <c r="I37" s="294"/>
    </row>
    <row r="38" spans="2:12" ht="19.5" thickBot="1" x14ac:dyDescent="0.3">
      <c r="B38" s="387"/>
      <c r="C38" s="378"/>
      <c r="D38" s="378"/>
      <c r="E38" s="378"/>
      <c r="F38" s="378"/>
      <c r="G38" s="379"/>
      <c r="I38" s="294"/>
    </row>
    <row r="39" spans="2:12" ht="18.75" x14ac:dyDescent="0.25">
      <c r="B39" s="294"/>
      <c r="C39" s="294"/>
      <c r="D39" s="294"/>
      <c r="E39" s="294"/>
      <c r="F39" s="294"/>
      <c r="G39" s="294"/>
      <c r="I39" s="294"/>
    </row>
    <row r="40" spans="2:12" ht="21" customHeight="1" x14ac:dyDescent="0.25">
      <c r="B40" s="287" t="s">
        <v>61</v>
      </c>
      <c r="C40" s="293"/>
      <c r="D40" s="293"/>
      <c r="E40" s="293"/>
      <c r="F40" s="293"/>
      <c r="G40" s="293"/>
      <c r="H40" s="293"/>
      <c r="I40" s="293"/>
      <c r="J40" s="293"/>
      <c r="K40" s="293"/>
      <c r="L40" s="293"/>
    </row>
    <row r="41" spans="2:12" ht="21" customHeight="1" x14ac:dyDescent="0.25">
      <c r="B41" s="297"/>
      <c r="C41" s="293"/>
      <c r="D41" s="293"/>
      <c r="E41" s="293"/>
      <c r="F41" s="293"/>
      <c r="G41" s="293"/>
      <c r="H41" s="293"/>
      <c r="I41" s="293"/>
      <c r="J41" s="293"/>
      <c r="K41" s="293"/>
      <c r="L41" s="293"/>
    </row>
    <row r="42" spans="2:12" ht="23.25" x14ac:dyDescent="0.25">
      <c r="B42" s="298" t="s">
        <v>57</v>
      </c>
      <c r="C42" s="296"/>
      <c r="D42" s="296"/>
      <c r="E42" s="296"/>
      <c r="F42" s="296"/>
      <c r="G42" s="296"/>
      <c r="H42" s="296"/>
      <c r="I42" s="293"/>
      <c r="J42" s="293"/>
      <c r="K42" s="293"/>
      <c r="L42" s="293"/>
    </row>
    <row r="43" spans="2:12" ht="19.5" thickBot="1" x14ac:dyDescent="0.3">
      <c r="B43" s="290"/>
      <c r="C43" s="296"/>
      <c r="D43" s="296"/>
      <c r="E43" s="296"/>
      <c r="F43" s="296"/>
      <c r="G43" s="296"/>
      <c r="H43" s="296"/>
      <c r="I43" s="293"/>
      <c r="J43" s="293"/>
      <c r="K43" s="293"/>
      <c r="L43" s="293"/>
    </row>
    <row r="44" spans="2:12" ht="19.5" thickBot="1" x14ac:dyDescent="0.3">
      <c r="B44" s="473" t="s">
        <v>58</v>
      </c>
      <c r="C44" s="474"/>
      <c r="D44" s="474"/>
      <c r="E44" s="474"/>
      <c r="F44" s="474"/>
      <c r="G44" s="474"/>
      <c r="H44" s="474"/>
      <c r="I44" s="475"/>
      <c r="J44" s="293"/>
      <c r="K44" s="293"/>
      <c r="L44" s="293"/>
    </row>
    <row r="45" spans="2:12" ht="14.45" customHeight="1" x14ac:dyDescent="0.25">
      <c r="B45" s="266"/>
      <c r="C45" s="267"/>
      <c r="D45" s="267"/>
      <c r="E45" s="267"/>
      <c r="F45" s="267"/>
      <c r="G45" s="267"/>
      <c r="H45" s="267"/>
      <c r="I45" s="268"/>
      <c r="J45" s="293"/>
      <c r="K45" s="293"/>
      <c r="L45" s="293"/>
    </row>
    <row r="46" spans="2:12" ht="14.45" customHeight="1" x14ac:dyDescent="0.25">
      <c r="B46" s="269"/>
      <c r="C46" s="270"/>
      <c r="D46" s="270"/>
      <c r="E46" s="270"/>
      <c r="F46" s="270"/>
      <c r="G46" s="270"/>
      <c r="H46" s="270"/>
      <c r="I46" s="271"/>
      <c r="J46" s="293"/>
      <c r="K46" s="293"/>
      <c r="L46" s="293"/>
    </row>
    <row r="47" spans="2:12" ht="14.45" customHeight="1" x14ac:dyDescent="0.25">
      <c r="B47" s="269"/>
      <c r="C47" s="270"/>
      <c r="D47" s="270"/>
      <c r="E47" s="270"/>
      <c r="F47" s="270"/>
      <c r="G47" s="270"/>
      <c r="H47" s="270"/>
      <c r="I47" s="271"/>
      <c r="J47" s="293"/>
      <c r="K47" s="293"/>
      <c r="L47" s="293"/>
    </row>
    <row r="48" spans="2:12" ht="14.45" customHeight="1" x14ac:dyDescent="0.25">
      <c r="B48" s="269"/>
      <c r="C48" s="270"/>
      <c r="D48" s="270"/>
      <c r="E48" s="270"/>
      <c r="F48" s="270"/>
      <c r="G48" s="270"/>
      <c r="H48" s="270"/>
      <c r="I48" s="271"/>
      <c r="J48" s="293"/>
      <c r="K48" s="293"/>
      <c r="L48" s="293"/>
    </row>
    <row r="49" spans="2:12" ht="21" customHeight="1" thickBot="1" x14ac:dyDescent="0.3">
      <c r="B49" s="272"/>
      <c r="C49" s="273"/>
      <c r="D49" s="273"/>
      <c r="E49" s="273"/>
      <c r="F49" s="273"/>
      <c r="G49" s="273"/>
      <c r="H49" s="273"/>
      <c r="I49" s="274"/>
      <c r="J49" s="293"/>
      <c r="K49" s="293"/>
      <c r="L49" s="293"/>
    </row>
    <row r="50" spans="2:12" ht="21" x14ac:dyDescent="0.25">
      <c r="B50" s="297"/>
      <c r="C50" s="293"/>
      <c r="D50" s="293"/>
      <c r="E50" s="293"/>
      <c r="F50" s="293"/>
      <c r="G50" s="293"/>
      <c r="H50" s="293"/>
      <c r="I50" s="293"/>
      <c r="J50" s="293"/>
      <c r="K50" s="293"/>
      <c r="L50" s="293"/>
    </row>
    <row r="51" spans="2:12" ht="39.6" customHeight="1" x14ac:dyDescent="0.25">
      <c r="B51" s="298" t="s">
        <v>46</v>
      </c>
      <c r="C51" s="296"/>
      <c r="E51" s="294"/>
      <c r="F51" s="296"/>
      <c r="G51" s="296"/>
      <c r="H51" s="296"/>
      <c r="I51" s="296"/>
      <c r="J51" s="293"/>
      <c r="K51" s="293"/>
      <c r="L51" s="293"/>
    </row>
    <row r="52" spans="2:12" ht="19.5" thickBot="1" x14ac:dyDescent="0.3">
      <c r="B52" s="299"/>
      <c r="C52" s="296"/>
      <c r="D52" s="296"/>
      <c r="E52" s="296"/>
      <c r="F52" s="296"/>
      <c r="G52" s="296"/>
      <c r="H52" s="296"/>
      <c r="I52" s="296"/>
      <c r="J52" s="293"/>
      <c r="K52" s="293"/>
      <c r="L52" s="293"/>
    </row>
    <row r="53" spans="2:12" ht="37.5" x14ac:dyDescent="0.25">
      <c r="B53" s="296"/>
      <c r="C53" s="296"/>
      <c r="D53" s="245" t="s">
        <v>21</v>
      </c>
      <c r="E53" s="246" t="s">
        <v>22</v>
      </c>
      <c r="F53" s="247" t="s">
        <v>23</v>
      </c>
      <c r="G53" s="248" t="s">
        <v>24</v>
      </c>
      <c r="H53" s="300"/>
      <c r="I53" s="296"/>
      <c r="J53" s="293"/>
      <c r="K53" s="293"/>
      <c r="L53" s="293"/>
    </row>
    <row r="54" spans="2:12" ht="38.25" thickBot="1" x14ac:dyDescent="0.3">
      <c r="B54" s="296"/>
      <c r="C54" s="296"/>
      <c r="D54" s="249" t="s">
        <v>4</v>
      </c>
      <c r="E54" s="250" t="s">
        <v>3</v>
      </c>
      <c r="F54" s="251" t="s">
        <v>5</v>
      </c>
      <c r="G54" s="252" t="s">
        <v>6</v>
      </c>
      <c r="H54" s="300"/>
      <c r="I54" s="296"/>
      <c r="J54" s="293"/>
      <c r="K54" s="293"/>
      <c r="L54" s="293"/>
    </row>
    <row r="55" spans="2:12" ht="19.5" thickBot="1" x14ac:dyDescent="0.3">
      <c r="B55" s="296"/>
      <c r="C55" s="296"/>
      <c r="D55" s="296"/>
      <c r="E55" s="296"/>
      <c r="F55" s="296"/>
      <c r="G55" s="296"/>
      <c r="H55" s="296"/>
      <c r="I55" s="296"/>
      <c r="J55" s="293"/>
      <c r="K55" s="293"/>
      <c r="L55" s="293"/>
    </row>
    <row r="56" spans="2:12" ht="34.9" customHeight="1" x14ac:dyDescent="0.25">
      <c r="B56" s="194" t="s">
        <v>7</v>
      </c>
      <c r="C56" s="234" t="s">
        <v>56</v>
      </c>
      <c r="D56" s="219" t="s">
        <v>8</v>
      </c>
      <c r="E56" s="221" t="s">
        <v>2</v>
      </c>
      <c r="F56" s="223" t="s">
        <v>9</v>
      </c>
      <c r="G56" s="216" t="s">
        <v>10</v>
      </c>
      <c r="H56" s="216" t="s">
        <v>51</v>
      </c>
      <c r="I56" s="229" t="s">
        <v>11</v>
      </c>
      <c r="J56" s="293"/>
      <c r="K56" s="293"/>
      <c r="L56" s="293"/>
    </row>
    <row r="57" spans="2:12" ht="40.9" customHeight="1" x14ac:dyDescent="0.25">
      <c r="B57" s="181"/>
      <c r="C57" s="235">
        <f>SUM(C58:C59)</f>
        <v>7</v>
      </c>
      <c r="D57" s="220" t="s">
        <v>12</v>
      </c>
      <c r="E57" s="222" t="s">
        <v>13</v>
      </c>
      <c r="F57" s="224" t="s">
        <v>14</v>
      </c>
      <c r="G57" s="217" t="s">
        <v>15</v>
      </c>
      <c r="H57" s="217" t="s">
        <v>53</v>
      </c>
      <c r="I57" s="230"/>
      <c r="J57" s="293"/>
      <c r="K57" s="293"/>
      <c r="L57" s="293"/>
    </row>
    <row r="58" spans="2:12" ht="37.5" x14ac:dyDescent="0.25">
      <c r="B58" s="199" t="s">
        <v>142</v>
      </c>
      <c r="C58" s="200">
        <v>4</v>
      </c>
      <c r="D58" s="253"/>
      <c r="E58" s="253">
        <v>2</v>
      </c>
      <c r="F58" s="253"/>
      <c r="G58" s="253"/>
      <c r="H58" s="253"/>
      <c r="I58" s="231">
        <f>IF(COUNTBLANK(D58:H58)=4,SUM(D58:G58)*C58,"veuillez entrer une valeur")</f>
        <v>8</v>
      </c>
      <c r="J58" s="293"/>
      <c r="L58" s="293"/>
    </row>
    <row r="59" spans="2:12" ht="39" customHeight="1" thickBot="1" x14ac:dyDescent="0.3">
      <c r="B59" s="201" t="s">
        <v>16</v>
      </c>
      <c r="C59" s="202">
        <v>3</v>
      </c>
      <c r="D59" s="254"/>
      <c r="E59" s="254">
        <v>2</v>
      </c>
      <c r="F59" s="254"/>
      <c r="G59" s="254"/>
      <c r="H59" s="254"/>
      <c r="I59" s="232">
        <f>IF(COUNTBLANK(D59:H59)=4,SUM(D59:G59)*C59,"veuillez entrer une valeur")</f>
        <v>6</v>
      </c>
      <c r="J59" s="293"/>
      <c r="K59" s="293"/>
      <c r="L59" s="293"/>
    </row>
    <row r="60" spans="2:12" ht="19.5" thickBot="1" x14ac:dyDescent="0.3">
      <c r="B60" s="206" t="s">
        <v>50</v>
      </c>
      <c r="C60" s="180">
        <f>3*C57-IF(H58="x",3*C58,0)-IF(H59="x",3*C59,0)</f>
        <v>21</v>
      </c>
      <c r="D60" s="203"/>
      <c r="E60" s="203"/>
      <c r="F60" s="204"/>
      <c r="G60" s="205" t="s">
        <v>25</v>
      </c>
      <c r="H60" s="205"/>
      <c r="I60" s="228">
        <f>SUM(I58:I59)</f>
        <v>14</v>
      </c>
      <c r="J60" s="293"/>
      <c r="K60" s="293"/>
      <c r="L60" s="293"/>
    </row>
    <row r="61" spans="2:12" ht="15.75" thickBot="1" x14ac:dyDescent="0.3">
      <c r="B61" s="293"/>
      <c r="C61" s="293"/>
      <c r="D61" s="293"/>
      <c r="E61" s="293"/>
      <c r="F61" s="293"/>
      <c r="G61" s="293"/>
      <c r="H61" s="293"/>
      <c r="I61" s="293"/>
      <c r="J61" s="293"/>
      <c r="K61" s="293"/>
      <c r="L61" s="293"/>
    </row>
    <row r="62" spans="2:12" ht="37.5" x14ac:dyDescent="0.25">
      <c r="B62" s="194" t="s">
        <v>17</v>
      </c>
      <c r="C62" s="236" t="s">
        <v>56</v>
      </c>
      <c r="D62" s="190" t="s">
        <v>8</v>
      </c>
      <c r="E62" s="191" t="s">
        <v>2</v>
      </c>
      <c r="F62" s="192" t="s">
        <v>9</v>
      </c>
      <c r="G62" s="214" t="s">
        <v>10</v>
      </c>
      <c r="H62" s="216" t="s">
        <v>51</v>
      </c>
      <c r="I62" s="229" t="s">
        <v>11</v>
      </c>
      <c r="J62" s="293"/>
      <c r="K62" s="293"/>
      <c r="L62" s="293"/>
    </row>
    <row r="63" spans="2:12" ht="37.5" x14ac:dyDescent="0.25">
      <c r="B63" s="181"/>
      <c r="C63" s="237">
        <f>SUM(C64:C66)</f>
        <v>6</v>
      </c>
      <c r="D63" s="195" t="s">
        <v>12</v>
      </c>
      <c r="E63" s="196" t="s">
        <v>13</v>
      </c>
      <c r="F63" s="197" t="s">
        <v>14</v>
      </c>
      <c r="G63" s="215" t="s">
        <v>15</v>
      </c>
      <c r="H63" s="218" t="s">
        <v>54</v>
      </c>
      <c r="I63" s="233"/>
      <c r="J63" s="293"/>
      <c r="K63" s="293"/>
      <c r="L63" s="293"/>
    </row>
    <row r="64" spans="2:12" ht="18.75" x14ac:dyDescent="0.25">
      <c r="B64" s="199" t="s">
        <v>18</v>
      </c>
      <c r="C64" s="200">
        <v>3</v>
      </c>
      <c r="D64" s="255"/>
      <c r="E64" s="255">
        <v>2</v>
      </c>
      <c r="F64" s="255"/>
      <c r="G64" s="255"/>
      <c r="H64" s="256"/>
      <c r="I64" s="231">
        <f>IF(COUNTBLANK(D64:H64)=4,SUM(D64:G64)*C64,"veuillez entrer une valeur")</f>
        <v>6</v>
      </c>
      <c r="J64" s="293"/>
      <c r="K64" s="293"/>
      <c r="L64" s="293"/>
    </row>
    <row r="65" spans="2:12" ht="18.75" x14ac:dyDescent="0.25">
      <c r="B65" s="199" t="s">
        <v>42</v>
      </c>
      <c r="C65" s="200">
        <v>2</v>
      </c>
      <c r="D65" s="255"/>
      <c r="E65" s="255">
        <v>2</v>
      </c>
      <c r="F65" s="255"/>
      <c r="G65" s="255"/>
      <c r="H65" s="253"/>
      <c r="I65" s="231">
        <f>IF(COUNTBLANK(D65:H65)=4,SUM(D65:G65)*C65,"veuillez entrer une valeur")</f>
        <v>4</v>
      </c>
      <c r="J65" s="293"/>
      <c r="K65" s="293"/>
      <c r="L65" s="293"/>
    </row>
    <row r="66" spans="2:12" ht="38.25" thickBot="1" x14ac:dyDescent="0.3">
      <c r="B66" s="199" t="s">
        <v>19</v>
      </c>
      <c r="C66" s="200">
        <v>1</v>
      </c>
      <c r="D66" s="257"/>
      <c r="E66" s="257">
        <v>2</v>
      </c>
      <c r="F66" s="257"/>
      <c r="G66" s="257"/>
      <c r="H66" s="258"/>
      <c r="I66" s="232">
        <f>IF(COUNTBLANK(D66:H66)=4,SUM(D66:G66)*C66,"veuillez entrer une valeur")</f>
        <v>2</v>
      </c>
      <c r="J66" s="293"/>
      <c r="K66" s="293"/>
      <c r="L66" s="293"/>
    </row>
    <row r="67" spans="2:12" ht="19.5" thickBot="1" x14ac:dyDescent="0.3">
      <c r="B67" s="206" t="s">
        <v>50</v>
      </c>
      <c r="C67" s="180">
        <f>3*C63-IF(H64="x",3*C64,0)-IF(H65="x",3*C65,0)-IF(H66="x",3*C66,0)</f>
        <v>18</v>
      </c>
      <c r="D67" s="203"/>
      <c r="E67" s="203"/>
      <c r="F67" s="207"/>
      <c r="G67" s="208" t="s">
        <v>25</v>
      </c>
      <c r="H67" s="205"/>
      <c r="I67" s="228">
        <f>SUM(I64:I66)</f>
        <v>12</v>
      </c>
      <c r="J67" s="293"/>
      <c r="K67" s="293"/>
      <c r="L67" s="293"/>
    </row>
    <row r="68" spans="2:12" ht="18.600000000000001" customHeight="1" thickBot="1" x14ac:dyDescent="0.3">
      <c r="B68" s="296"/>
      <c r="C68" s="296"/>
      <c r="D68" s="296"/>
      <c r="E68" s="296"/>
      <c r="F68" s="296"/>
      <c r="G68" s="296"/>
      <c r="H68" s="296"/>
      <c r="I68" s="296"/>
      <c r="J68" s="293"/>
      <c r="K68" s="293"/>
      <c r="L68" s="293"/>
    </row>
    <row r="69" spans="2:12" ht="29.45" customHeight="1" x14ac:dyDescent="0.25">
      <c r="B69" s="194" t="s">
        <v>20</v>
      </c>
      <c r="C69" s="236" t="s">
        <v>56</v>
      </c>
      <c r="D69" s="190" t="s">
        <v>8</v>
      </c>
      <c r="E69" s="191" t="s">
        <v>2</v>
      </c>
      <c r="F69" s="192" t="s">
        <v>9</v>
      </c>
      <c r="G69" s="193" t="s">
        <v>10</v>
      </c>
      <c r="H69" s="216" t="s">
        <v>51</v>
      </c>
      <c r="I69" s="229" t="s">
        <v>11</v>
      </c>
      <c r="J69" s="293"/>
      <c r="K69" s="293"/>
      <c r="L69" s="293"/>
    </row>
    <row r="70" spans="2:12" ht="37.5" x14ac:dyDescent="0.25">
      <c r="B70" s="181"/>
      <c r="C70" s="237">
        <f>SUM(C71:C73)</f>
        <v>4</v>
      </c>
      <c r="D70" s="195" t="s">
        <v>12</v>
      </c>
      <c r="E70" s="196" t="s">
        <v>13</v>
      </c>
      <c r="F70" s="197" t="s">
        <v>14</v>
      </c>
      <c r="G70" s="198" t="s">
        <v>15</v>
      </c>
      <c r="H70" s="218" t="s">
        <v>55</v>
      </c>
      <c r="I70" s="233"/>
      <c r="J70" s="293"/>
      <c r="K70" s="293"/>
      <c r="L70" s="293"/>
    </row>
    <row r="71" spans="2:12" ht="56.25" x14ac:dyDescent="0.25">
      <c r="B71" s="199" t="s">
        <v>143</v>
      </c>
      <c r="C71" s="200">
        <v>2</v>
      </c>
      <c r="D71" s="255"/>
      <c r="E71" s="255">
        <v>2</v>
      </c>
      <c r="F71" s="255"/>
      <c r="G71" s="255"/>
      <c r="H71" s="256"/>
      <c r="I71" s="231">
        <f>IF(COUNTBLANK(D71:H71)=4,SUM(D71:G71)*C71,"veuillez entrer une valeur")</f>
        <v>4</v>
      </c>
      <c r="J71" s="293"/>
      <c r="K71" s="293"/>
      <c r="L71" s="293"/>
    </row>
    <row r="72" spans="2:12" ht="75" x14ac:dyDescent="0.25">
      <c r="B72" s="199" t="s">
        <v>144</v>
      </c>
      <c r="C72" s="200">
        <v>1</v>
      </c>
      <c r="D72" s="255"/>
      <c r="E72" s="255">
        <v>2</v>
      </c>
      <c r="F72" s="255"/>
      <c r="G72" s="255"/>
      <c r="H72" s="253"/>
      <c r="I72" s="231">
        <f>IF(COUNTBLANK(D72:H72)=4,SUM(D72:G72)*C72,"veuillez entrer une valeur")</f>
        <v>2</v>
      </c>
      <c r="J72" s="293"/>
      <c r="K72" s="293"/>
      <c r="L72" s="293"/>
    </row>
    <row r="73" spans="2:12" ht="94.5" thickBot="1" x14ac:dyDescent="0.3">
      <c r="B73" s="199" t="s">
        <v>145</v>
      </c>
      <c r="C73" s="200">
        <v>1</v>
      </c>
      <c r="D73" s="257"/>
      <c r="E73" s="257">
        <v>2</v>
      </c>
      <c r="F73" s="257"/>
      <c r="G73" s="257"/>
      <c r="H73" s="258"/>
      <c r="I73" s="232">
        <f>IF(COUNTBLANK(D73:H73)=4,SUM(D73:G73)*C73,"veuillez entrer une valeur")</f>
        <v>2</v>
      </c>
      <c r="J73" s="293"/>
      <c r="K73" s="293"/>
      <c r="L73" s="293"/>
    </row>
    <row r="74" spans="2:12" ht="19.5" thickBot="1" x14ac:dyDescent="0.3">
      <c r="B74" s="206" t="s">
        <v>50</v>
      </c>
      <c r="C74" s="180">
        <f>3*C70-IF(H71="x",3*C71,0)-IF(H72="x",3*C72,0)-IF(H73="x",3*C73,0)</f>
        <v>12</v>
      </c>
      <c r="D74" s="203"/>
      <c r="E74" s="203"/>
      <c r="F74" s="207"/>
      <c r="G74" s="208" t="s">
        <v>25</v>
      </c>
      <c r="H74" s="205"/>
      <c r="I74" s="228">
        <f>SUM(I71:I73)</f>
        <v>8</v>
      </c>
      <c r="J74" s="293"/>
      <c r="K74" s="293"/>
      <c r="L74" s="293"/>
    </row>
    <row r="75" spans="2:12" ht="19.5" thickBot="1" x14ac:dyDescent="0.3">
      <c r="B75" s="296"/>
      <c r="C75" s="296"/>
      <c r="D75" s="296"/>
      <c r="E75" s="296"/>
      <c r="F75" s="296"/>
      <c r="G75" s="296"/>
      <c r="H75" s="296"/>
      <c r="I75" s="296"/>
      <c r="J75" s="293"/>
      <c r="K75" s="293"/>
      <c r="L75" s="293"/>
    </row>
    <row r="76" spans="2:12" ht="39" customHeight="1" x14ac:dyDescent="0.25">
      <c r="B76" s="225" t="s">
        <v>52</v>
      </c>
      <c r="C76" s="243">
        <f>SUM(C60+C67+C74)</f>
        <v>51</v>
      </c>
      <c r="D76" s="226">
        <f>SUM(I74+I67+I60)</f>
        <v>34</v>
      </c>
      <c r="E76" s="296"/>
      <c r="F76" s="296"/>
      <c r="G76" s="296"/>
      <c r="H76" s="296"/>
      <c r="I76" s="296"/>
      <c r="J76" s="293"/>
      <c r="K76" s="293"/>
      <c r="L76" s="293"/>
    </row>
    <row r="77" spans="2:12" ht="19.5" thickBot="1" x14ac:dyDescent="0.3">
      <c r="B77" s="476" t="s">
        <v>60</v>
      </c>
      <c r="C77" s="477"/>
      <c r="D77" s="227">
        <f>(D76/C76)*20</f>
        <v>13.333333333333332</v>
      </c>
      <c r="E77" s="296"/>
      <c r="F77" s="296"/>
      <c r="G77" s="296"/>
      <c r="H77" s="296"/>
      <c r="I77" s="296"/>
      <c r="J77" s="293"/>
      <c r="K77" s="293"/>
      <c r="L77" s="293"/>
    </row>
    <row r="78" spans="2:12" ht="18.75" x14ac:dyDescent="0.25">
      <c r="B78" s="294"/>
      <c r="C78" s="300"/>
      <c r="D78" s="296"/>
      <c r="E78" s="296"/>
      <c r="F78" s="296"/>
      <c r="G78" s="296"/>
      <c r="H78" s="296"/>
      <c r="I78" s="296"/>
      <c r="J78" s="293"/>
      <c r="K78" s="293"/>
      <c r="L78" s="293"/>
    </row>
    <row r="80" spans="2:12" ht="26.25" x14ac:dyDescent="0.25">
      <c r="B80" s="287" t="s">
        <v>63</v>
      </c>
      <c r="C80" s="293"/>
      <c r="D80" s="293"/>
      <c r="E80" s="293"/>
      <c r="F80" s="293"/>
      <c r="G80" s="293"/>
      <c r="H80" s="293"/>
      <c r="I80" s="293"/>
      <c r="J80" s="293"/>
      <c r="K80" s="293"/>
      <c r="L80" s="293"/>
    </row>
    <row r="81" spans="2:17" ht="15.75" thickBot="1" x14ac:dyDescent="0.3">
      <c r="B81" s="293"/>
      <c r="C81" s="293"/>
      <c r="D81" s="293"/>
      <c r="E81" s="293"/>
      <c r="F81" s="293"/>
      <c r="G81" s="293"/>
      <c r="H81" s="293"/>
      <c r="I81" s="293"/>
      <c r="J81" s="293"/>
      <c r="K81" s="293"/>
      <c r="L81" s="293"/>
    </row>
    <row r="82" spans="2:17" ht="43.15" customHeight="1" thickBot="1" x14ac:dyDescent="0.3">
      <c r="B82" s="301"/>
      <c r="C82" s="464" t="s">
        <v>65</v>
      </c>
      <c r="D82" s="465"/>
      <c r="E82" s="466"/>
      <c r="F82" s="464" t="s">
        <v>67</v>
      </c>
      <c r="G82" s="465"/>
      <c r="H82" s="466"/>
      <c r="I82" s="464" t="s">
        <v>68</v>
      </c>
      <c r="J82" s="465"/>
      <c r="K82" s="466"/>
      <c r="L82" s="464" t="s">
        <v>69</v>
      </c>
      <c r="M82" s="465"/>
      <c r="N82" s="466"/>
      <c r="O82" s="464" t="s">
        <v>70</v>
      </c>
      <c r="P82" s="465"/>
      <c r="Q82" s="466"/>
    </row>
    <row r="83" spans="2:17" ht="43.15" customHeight="1" x14ac:dyDescent="0.25">
      <c r="B83" s="240" t="s">
        <v>64</v>
      </c>
      <c r="C83" s="467">
        <v>44407</v>
      </c>
      <c r="D83" s="510"/>
      <c r="E83" s="511"/>
      <c r="F83" s="470">
        <f>DATE(YEAR(C84)+1,MONTH(C84),DAY(C84))</f>
        <v>44772</v>
      </c>
      <c r="G83" s="471"/>
      <c r="H83" s="472"/>
      <c r="I83" s="470">
        <f>DATE(YEAR(C84)+2,MONTH(C84),DAY(C84))</f>
        <v>45137</v>
      </c>
      <c r="J83" s="471"/>
      <c r="K83" s="472"/>
      <c r="L83" s="470">
        <f>DATE(YEAR(C84)+3,MONTH(C84),DAY(C84))</f>
        <v>45503</v>
      </c>
      <c r="M83" s="471"/>
      <c r="N83" s="472"/>
      <c r="O83" s="470">
        <f>DATE(YEAR(C84)+4,MONTH(C84),DAY(C84))</f>
        <v>45868</v>
      </c>
      <c r="P83" s="471"/>
      <c r="Q83" s="472"/>
    </row>
    <row r="84" spans="2:17" ht="18.75" x14ac:dyDescent="0.25">
      <c r="B84" s="242" t="s">
        <v>26</v>
      </c>
      <c r="C84" s="454">
        <v>44407</v>
      </c>
      <c r="D84" s="452"/>
      <c r="E84" s="453"/>
      <c r="F84" s="454">
        <v>44767</v>
      </c>
      <c r="G84" s="452"/>
      <c r="H84" s="453"/>
      <c r="I84" s="454"/>
      <c r="J84" s="452"/>
      <c r="K84" s="453"/>
      <c r="L84" s="451"/>
      <c r="M84" s="452"/>
      <c r="N84" s="453"/>
      <c r="O84" s="451"/>
      <c r="P84" s="452"/>
      <c r="Q84" s="453"/>
    </row>
    <row r="85" spans="2:17" ht="18.75" x14ac:dyDescent="0.25">
      <c r="B85" s="241" t="s">
        <v>27</v>
      </c>
      <c r="C85" s="458">
        <v>13.73</v>
      </c>
      <c r="D85" s="459"/>
      <c r="E85" s="460"/>
      <c r="F85" s="461">
        <f>D77</f>
        <v>13.333333333333332</v>
      </c>
      <c r="G85" s="462"/>
      <c r="H85" s="463"/>
      <c r="I85" s="451"/>
      <c r="J85" s="452"/>
      <c r="K85" s="453"/>
      <c r="L85" s="451"/>
      <c r="M85" s="452"/>
      <c r="N85" s="453"/>
      <c r="O85" s="451"/>
      <c r="P85" s="452"/>
      <c r="Q85" s="453"/>
    </row>
    <row r="86" spans="2:17" ht="78" customHeight="1" x14ac:dyDescent="0.25">
      <c r="B86" s="242" t="s">
        <v>43</v>
      </c>
      <c r="C86" s="451"/>
      <c r="D86" s="452"/>
      <c r="E86" s="453"/>
      <c r="F86" s="451"/>
      <c r="G86" s="452"/>
      <c r="H86" s="453"/>
      <c r="I86" s="451"/>
      <c r="J86" s="452"/>
      <c r="K86" s="453"/>
      <c r="L86" s="451"/>
      <c r="M86" s="452"/>
      <c r="N86" s="453"/>
      <c r="O86" s="451"/>
      <c r="P86" s="452"/>
      <c r="Q86" s="453"/>
    </row>
    <row r="87" spans="2:17" ht="21" customHeight="1" x14ac:dyDescent="0.25">
      <c r="B87" s="304"/>
      <c r="C87" s="293"/>
      <c r="D87" s="293"/>
      <c r="E87" s="293"/>
      <c r="F87" s="293"/>
      <c r="G87" s="293"/>
      <c r="H87" s="293"/>
      <c r="I87" s="293"/>
      <c r="J87" s="293"/>
      <c r="K87" s="293"/>
      <c r="L87" s="293"/>
    </row>
  </sheetData>
  <mergeCells count="57">
    <mergeCell ref="C4:I4"/>
    <mergeCell ref="C6:E6"/>
    <mergeCell ref="G6:I6"/>
    <mergeCell ref="B9:C9"/>
    <mergeCell ref="F9:I10"/>
    <mergeCell ref="B10:C10"/>
    <mergeCell ref="E13:F13"/>
    <mergeCell ref="H13:I13"/>
    <mergeCell ref="C14:I14"/>
    <mergeCell ref="C15:I15"/>
    <mergeCell ref="C18:E18"/>
    <mergeCell ref="G18:I18"/>
    <mergeCell ref="C19:E19"/>
    <mergeCell ref="G19:I19"/>
    <mergeCell ref="C20:E20"/>
    <mergeCell ref="G20:I20"/>
    <mergeCell ref="C21:E21"/>
    <mergeCell ref="G21:I21"/>
    <mergeCell ref="B26:D26"/>
    <mergeCell ref="E26:G26"/>
    <mergeCell ref="B27:D27"/>
    <mergeCell ref="E27:G27"/>
    <mergeCell ref="B28:D28"/>
    <mergeCell ref="E28:G28"/>
    <mergeCell ref="B29:D29"/>
    <mergeCell ref="E29:G29"/>
    <mergeCell ref="B30:D30"/>
    <mergeCell ref="E30:G30"/>
    <mergeCell ref="B31:D31"/>
    <mergeCell ref="E31:G31"/>
    <mergeCell ref="B44:I44"/>
    <mergeCell ref="B77:C77"/>
    <mergeCell ref="C82:E82"/>
    <mergeCell ref="F82:H82"/>
    <mergeCell ref="I82:K82"/>
    <mergeCell ref="O82:Q82"/>
    <mergeCell ref="C83:E83"/>
    <mergeCell ref="F83:H83"/>
    <mergeCell ref="I83:K83"/>
    <mergeCell ref="L83:N83"/>
    <mergeCell ref="O83:Q83"/>
    <mergeCell ref="L82:N82"/>
    <mergeCell ref="C85:E85"/>
    <mergeCell ref="F85:H85"/>
    <mergeCell ref="I85:K85"/>
    <mergeCell ref="L85:N85"/>
    <mergeCell ref="O85:Q85"/>
    <mergeCell ref="C84:E84"/>
    <mergeCell ref="F84:H84"/>
    <mergeCell ref="I84:K84"/>
    <mergeCell ref="L84:N84"/>
    <mergeCell ref="O84:Q84"/>
    <mergeCell ref="C86:E86"/>
    <mergeCell ref="F86:H86"/>
    <mergeCell ref="I86:K86"/>
    <mergeCell ref="L86:N86"/>
    <mergeCell ref="O86:Q86"/>
  </mergeCells>
  <conditionalFormatting sqref="I58:I59 I64:I66 I71:I73">
    <cfRule type="cellIs" dxfId="116" priority="4" operator="equal">
      <formula>"veuillez entrer une valeur"</formula>
    </cfRule>
  </conditionalFormatting>
  <conditionalFormatting sqref="C84:E84">
    <cfRule type="cellIs" dxfId="115" priority="1" operator="equal">
      <formula>"veuillez saisir ici une date"</formula>
    </cfRule>
  </conditionalFormatting>
  <dataValidations count="1">
    <dataValidation type="list" allowBlank="1" showInputMessage="1" showErrorMessage="1" sqref="C7:E7">
      <formula1>"Fournisseur,Prestataire de Service"</formula1>
    </dataValidation>
  </dataValidations>
  <pageMargins left="0.7" right="0.7" top="0.75" bottom="0.75" header="0.3" footer="0.3"/>
  <pageSetup paperSize="9" scale="5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T87"/>
  <sheetViews>
    <sheetView topLeftCell="B1" zoomScale="60" zoomScaleNormal="60" zoomScalePageLayoutView="27" workbookViewId="0">
      <selection activeCell="L84" sqref="L84:N84"/>
    </sheetView>
  </sheetViews>
  <sheetFormatPr baseColWidth="10" defaultColWidth="11.42578125" defaultRowHeight="15" x14ac:dyDescent="0.25"/>
  <cols>
    <col min="1" max="1" width="6.28515625" style="118" customWidth="1"/>
    <col min="2" max="2" width="25.85546875" style="118" customWidth="1"/>
    <col min="3" max="3" width="17.5703125" style="118" customWidth="1"/>
    <col min="4" max="4" width="20.42578125" style="118" customWidth="1"/>
    <col min="5" max="5" width="17.7109375" style="118" customWidth="1"/>
    <col min="6" max="6" width="20.7109375" style="118" customWidth="1"/>
    <col min="7" max="8" width="18" style="118" customWidth="1"/>
    <col min="9" max="9" width="16.85546875" style="118" customWidth="1"/>
    <col min="10" max="10" width="17.42578125" style="118" customWidth="1"/>
    <col min="11" max="11" width="17.7109375" style="118" customWidth="1"/>
    <col min="12" max="12" width="17" style="118" customWidth="1"/>
    <col min="13" max="13" width="11.42578125" style="118"/>
    <col min="14" max="14" width="13.7109375" style="118" customWidth="1"/>
    <col min="15" max="15" width="15.85546875" style="118" customWidth="1"/>
    <col min="16" max="16" width="14.7109375" style="118" customWidth="1"/>
    <col min="17" max="17" width="16.7109375" style="118" customWidth="1"/>
    <col min="18" max="16384" width="11.42578125" style="118"/>
  </cols>
  <sheetData>
    <row r="2" spans="2:10" ht="24" customHeight="1" x14ac:dyDescent="0.25">
      <c r="B2" s="119" t="s">
        <v>37</v>
      </c>
      <c r="C2" s="120"/>
      <c r="D2" s="120"/>
      <c r="E2" s="120"/>
    </row>
    <row r="3" spans="2:10" ht="15.75" thickBot="1" x14ac:dyDescent="0.3">
      <c r="B3" s="121"/>
      <c r="C3" s="120"/>
      <c r="D3" s="120"/>
      <c r="E3" s="120"/>
    </row>
    <row r="4" spans="2:10" ht="31.9" customHeight="1" thickBot="1" x14ac:dyDescent="0.3">
      <c r="B4" s="76" t="s">
        <v>1</v>
      </c>
      <c r="C4" s="495" t="s">
        <v>91</v>
      </c>
      <c r="D4" s="496"/>
      <c r="E4" s="496"/>
      <c r="F4" s="496"/>
      <c r="G4" s="496"/>
      <c r="H4" s="496"/>
      <c r="I4" s="497"/>
      <c r="J4" s="102"/>
    </row>
    <row r="5" spans="2:10" ht="15.75" thickBot="1" x14ac:dyDescent="0.3"/>
    <row r="6" spans="2:10" ht="52.15" customHeight="1" thickBot="1" x14ac:dyDescent="0.3">
      <c r="B6" s="76" t="s">
        <v>66</v>
      </c>
      <c r="C6" s="498">
        <v>42810</v>
      </c>
      <c r="D6" s="499"/>
      <c r="E6" s="500"/>
      <c r="F6" s="117" t="s">
        <v>71</v>
      </c>
      <c r="G6" s="498"/>
      <c r="H6" s="496"/>
      <c r="I6" s="497"/>
    </row>
    <row r="7" spans="2:10" ht="19.5" thickBot="1" x14ac:dyDescent="0.3">
      <c r="B7" s="122"/>
      <c r="C7" s="122"/>
      <c r="D7" s="122"/>
      <c r="E7" s="122"/>
      <c r="J7" s="120"/>
    </row>
    <row r="8" spans="2:10" ht="28.15" customHeight="1" thickBot="1" x14ac:dyDescent="0.3">
      <c r="B8" s="5" t="s">
        <v>28</v>
      </c>
      <c r="C8" s="6"/>
      <c r="D8" s="7"/>
      <c r="F8" s="5" t="s">
        <v>0</v>
      </c>
      <c r="G8" s="6"/>
      <c r="H8" s="6"/>
      <c r="I8" s="7"/>
      <c r="J8" s="134"/>
    </row>
    <row r="9" spans="2:10" ht="18.75" x14ac:dyDescent="0.25">
      <c r="B9" s="501" t="s">
        <v>29</v>
      </c>
      <c r="C9" s="502"/>
      <c r="D9" s="3"/>
      <c r="E9" s="123"/>
      <c r="F9" s="503" t="s">
        <v>109</v>
      </c>
      <c r="G9" s="493"/>
      <c r="H9" s="493"/>
      <c r="I9" s="494"/>
      <c r="J9" s="135"/>
    </row>
    <row r="10" spans="2:10" ht="19.5" thickBot="1" x14ac:dyDescent="0.3">
      <c r="B10" s="505" t="s">
        <v>30</v>
      </c>
      <c r="C10" s="506"/>
      <c r="D10" s="91" t="s">
        <v>78</v>
      </c>
      <c r="E10" s="123"/>
      <c r="F10" s="504"/>
      <c r="G10" s="486"/>
      <c r="H10" s="486"/>
      <c r="I10" s="487"/>
      <c r="J10" s="135"/>
    </row>
    <row r="11" spans="2:10" ht="15.75" thickBot="1" x14ac:dyDescent="0.3">
      <c r="B11" s="120"/>
      <c r="C11" s="120"/>
      <c r="D11" s="120"/>
      <c r="E11" s="120"/>
      <c r="F11" s="120"/>
      <c r="J11" s="120"/>
    </row>
    <row r="12" spans="2:10" ht="24.6" customHeight="1" thickBot="1" x14ac:dyDescent="0.3">
      <c r="B12" s="5" t="s">
        <v>44</v>
      </c>
      <c r="C12" s="6"/>
      <c r="D12" s="6"/>
      <c r="E12" s="6"/>
      <c r="F12" s="6"/>
      <c r="G12" s="6"/>
      <c r="H12" s="6"/>
      <c r="I12" s="7"/>
      <c r="J12" s="134"/>
    </row>
    <row r="13" spans="2:10" ht="18.75" x14ac:dyDescent="0.25">
      <c r="B13" s="156" t="s">
        <v>31</v>
      </c>
      <c r="C13" s="4"/>
      <c r="D13" s="157" t="s">
        <v>32</v>
      </c>
      <c r="E13" s="488"/>
      <c r="F13" s="489"/>
      <c r="G13" s="157" t="s">
        <v>33</v>
      </c>
      <c r="H13" s="488"/>
      <c r="I13" s="472"/>
      <c r="J13" s="102"/>
    </row>
    <row r="14" spans="2:10" ht="18.75" x14ac:dyDescent="0.25">
      <c r="B14" s="9" t="s">
        <v>34</v>
      </c>
      <c r="C14" s="490" t="s">
        <v>209</v>
      </c>
      <c r="D14" s="452"/>
      <c r="E14" s="452"/>
      <c r="F14" s="452"/>
      <c r="G14" s="452"/>
      <c r="H14" s="452"/>
      <c r="I14" s="453"/>
      <c r="J14" s="102"/>
    </row>
    <row r="15" spans="2:10" ht="19.5" thickBot="1" x14ac:dyDescent="0.3">
      <c r="B15" s="158" t="s">
        <v>35</v>
      </c>
      <c r="C15" s="491"/>
      <c r="D15" s="479"/>
      <c r="E15" s="479"/>
      <c r="F15" s="479"/>
      <c r="G15" s="479"/>
      <c r="H15" s="479"/>
      <c r="I15" s="480"/>
      <c r="J15" s="102"/>
    </row>
    <row r="16" spans="2:10" ht="19.5" thickBot="1" x14ac:dyDescent="0.3">
      <c r="B16" s="124"/>
      <c r="C16" s="122"/>
      <c r="D16" s="122"/>
      <c r="E16" s="122"/>
      <c r="F16" s="122"/>
      <c r="G16" s="122"/>
      <c r="H16" s="122"/>
      <c r="I16" s="122"/>
      <c r="J16" s="120"/>
    </row>
    <row r="17" spans="2:12" ht="24" customHeight="1" thickBot="1" x14ac:dyDescent="0.3">
      <c r="B17" s="94" t="s">
        <v>89</v>
      </c>
      <c r="C17" s="95"/>
      <c r="D17" s="95"/>
      <c r="E17" s="147"/>
      <c r="F17" s="5" t="s">
        <v>36</v>
      </c>
      <c r="G17" s="6"/>
      <c r="H17" s="6"/>
      <c r="I17" s="7"/>
      <c r="J17" s="134"/>
    </row>
    <row r="18" spans="2:12" ht="18.75" x14ac:dyDescent="0.25">
      <c r="B18" s="12" t="s">
        <v>38</v>
      </c>
      <c r="C18" s="492" t="s">
        <v>116</v>
      </c>
      <c r="D18" s="493"/>
      <c r="E18" s="494"/>
      <c r="F18" s="92" t="s">
        <v>38</v>
      </c>
      <c r="G18" s="492" t="s">
        <v>112</v>
      </c>
      <c r="H18" s="493"/>
      <c r="I18" s="494"/>
      <c r="J18" s="120"/>
    </row>
    <row r="19" spans="2:12" ht="18.75" x14ac:dyDescent="0.25">
      <c r="B19" s="13" t="s">
        <v>41</v>
      </c>
      <c r="C19" s="481" t="s">
        <v>110</v>
      </c>
      <c r="D19" s="482"/>
      <c r="E19" s="483"/>
      <c r="F19" s="92" t="s">
        <v>41</v>
      </c>
      <c r="G19" s="481" t="s">
        <v>113</v>
      </c>
      <c r="H19" s="482"/>
      <c r="I19" s="483"/>
      <c r="J19" s="120"/>
    </row>
    <row r="20" spans="2:12" ht="18.75" x14ac:dyDescent="0.25">
      <c r="B20" s="13" t="s">
        <v>39</v>
      </c>
      <c r="C20" s="484">
        <v>772331600</v>
      </c>
      <c r="D20" s="482"/>
      <c r="E20" s="483"/>
      <c r="F20" s="92" t="s">
        <v>39</v>
      </c>
      <c r="G20" s="481">
        <v>773243340</v>
      </c>
      <c r="H20" s="482"/>
      <c r="I20" s="483"/>
      <c r="J20" s="120"/>
    </row>
    <row r="21" spans="2:12" ht="19.5" thickBot="1" x14ac:dyDescent="0.3">
      <c r="B21" s="148" t="s">
        <v>40</v>
      </c>
      <c r="C21" s="485" t="s">
        <v>111</v>
      </c>
      <c r="D21" s="486"/>
      <c r="E21" s="487"/>
      <c r="F21" s="93" t="s">
        <v>40</v>
      </c>
      <c r="G21" s="485" t="s">
        <v>114</v>
      </c>
      <c r="H21" s="486"/>
      <c r="I21" s="487"/>
      <c r="J21" s="120"/>
    </row>
    <row r="22" spans="2:12" x14ac:dyDescent="0.25"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</row>
    <row r="23" spans="2:12" ht="26.25" x14ac:dyDescent="0.25">
      <c r="B23" s="119" t="s">
        <v>62</v>
      </c>
      <c r="C23" s="125"/>
      <c r="D23" s="125"/>
      <c r="E23" s="125"/>
      <c r="F23" s="125"/>
      <c r="G23" s="125"/>
      <c r="I23" s="125"/>
      <c r="J23" s="125"/>
      <c r="K23" s="125"/>
      <c r="L23" s="125"/>
    </row>
    <row r="24" spans="2:12" ht="15.75" thickBot="1" x14ac:dyDescent="0.3"/>
    <row r="25" spans="2:12" ht="18.75" x14ac:dyDescent="0.25">
      <c r="B25" s="33" t="s">
        <v>48</v>
      </c>
      <c r="C25" s="34"/>
      <c r="D25" s="35"/>
      <c r="E25" s="62" t="s">
        <v>47</v>
      </c>
      <c r="F25" s="34"/>
      <c r="G25" s="35"/>
      <c r="I25" s="126"/>
    </row>
    <row r="26" spans="2:12" ht="18.75" x14ac:dyDescent="0.25">
      <c r="B26" s="451"/>
      <c r="C26" s="452"/>
      <c r="D26" s="453"/>
      <c r="E26" s="451"/>
      <c r="F26" s="452"/>
      <c r="G26" s="453"/>
      <c r="I26" s="126"/>
    </row>
    <row r="27" spans="2:12" ht="18.75" x14ac:dyDescent="0.25">
      <c r="B27" s="451"/>
      <c r="C27" s="452"/>
      <c r="D27" s="453"/>
      <c r="E27" s="451"/>
      <c r="F27" s="452"/>
      <c r="G27" s="453"/>
      <c r="I27" s="127"/>
    </row>
    <row r="28" spans="2:12" ht="18.75" x14ac:dyDescent="0.25">
      <c r="B28" s="451"/>
      <c r="C28" s="452"/>
      <c r="D28" s="453"/>
      <c r="E28" s="451"/>
      <c r="F28" s="452"/>
      <c r="G28" s="453"/>
      <c r="I28" s="126"/>
    </row>
    <row r="29" spans="2:12" ht="18.75" x14ac:dyDescent="0.25">
      <c r="B29" s="451"/>
      <c r="C29" s="452"/>
      <c r="D29" s="453"/>
      <c r="E29" s="451"/>
      <c r="F29" s="452"/>
      <c r="G29" s="453"/>
      <c r="I29" s="126"/>
    </row>
    <row r="30" spans="2:12" ht="18.75" x14ac:dyDescent="0.25">
      <c r="B30" s="451"/>
      <c r="C30" s="452"/>
      <c r="D30" s="453"/>
      <c r="E30" s="451"/>
      <c r="F30" s="452"/>
      <c r="G30" s="453"/>
      <c r="I30" s="126"/>
    </row>
    <row r="31" spans="2:12" ht="19.5" thickBot="1" x14ac:dyDescent="0.3">
      <c r="B31" s="478"/>
      <c r="C31" s="479"/>
      <c r="D31" s="480"/>
      <c r="E31" s="478"/>
      <c r="F31" s="479"/>
      <c r="G31" s="480"/>
      <c r="I31" s="126"/>
    </row>
    <row r="32" spans="2:12" ht="19.5" thickBot="1" x14ac:dyDescent="0.3">
      <c r="B32" s="126"/>
      <c r="C32" s="126"/>
      <c r="D32" s="126"/>
      <c r="E32" s="126"/>
      <c r="F32" s="126"/>
      <c r="G32" s="126"/>
      <c r="I32" s="126"/>
    </row>
    <row r="33" spans="2:12" ht="19.5" thickBot="1" x14ac:dyDescent="0.3">
      <c r="B33" s="5" t="s">
        <v>49</v>
      </c>
      <c r="C33" s="36"/>
      <c r="D33" s="36"/>
      <c r="E33" s="36"/>
      <c r="F33" s="36"/>
      <c r="G33" s="37"/>
      <c r="I33" s="126"/>
    </row>
    <row r="34" spans="2:12" ht="18.75" x14ac:dyDescent="0.25">
      <c r="B34" s="97"/>
      <c r="C34" s="149"/>
      <c r="D34" s="149"/>
      <c r="E34" s="149"/>
      <c r="F34" s="149"/>
      <c r="G34" s="150"/>
      <c r="I34" s="126"/>
    </row>
    <row r="35" spans="2:12" ht="18.75" x14ac:dyDescent="0.25">
      <c r="B35" s="67"/>
      <c r="C35" s="151"/>
      <c r="D35" s="151"/>
      <c r="E35" s="151"/>
      <c r="F35" s="151"/>
      <c r="G35" s="152"/>
      <c r="I35" s="126"/>
    </row>
    <row r="36" spans="2:12" ht="18.75" x14ac:dyDescent="0.25">
      <c r="B36" s="67"/>
      <c r="C36" s="151"/>
      <c r="D36" s="151"/>
      <c r="E36" s="151"/>
      <c r="F36" s="151"/>
      <c r="G36" s="152"/>
      <c r="I36" s="126"/>
    </row>
    <row r="37" spans="2:12" ht="18.75" x14ac:dyDescent="0.25">
      <c r="B37" s="67"/>
      <c r="C37" s="151"/>
      <c r="D37" s="151"/>
      <c r="E37" s="151"/>
      <c r="F37" s="151"/>
      <c r="G37" s="152"/>
      <c r="I37" s="126"/>
    </row>
    <row r="38" spans="2:12" ht="19.5" thickBot="1" x14ac:dyDescent="0.3">
      <c r="B38" s="153"/>
      <c r="C38" s="154"/>
      <c r="D38" s="154"/>
      <c r="E38" s="154"/>
      <c r="F38" s="154"/>
      <c r="G38" s="155"/>
      <c r="I38" s="126"/>
    </row>
    <row r="39" spans="2:12" ht="18.75" x14ac:dyDescent="0.25">
      <c r="B39" s="126"/>
      <c r="C39" s="126"/>
      <c r="D39" s="126"/>
      <c r="E39" s="126"/>
      <c r="F39" s="126"/>
      <c r="G39" s="126"/>
      <c r="I39" s="126"/>
    </row>
    <row r="40" spans="2:12" ht="21" customHeight="1" x14ac:dyDescent="0.25">
      <c r="B40" s="119" t="s">
        <v>61</v>
      </c>
      <c r="C40" s="125"/>
      <c r="D40" s="125"/>
      <c r="E40" s="125"/>
      <c r="F40" s="125"/>
      <c r="G40" s="125"/>
      <c r="H40" s="125"/>
      <c r="I40" s="125"/>
      <c r="J40" s="125"/>
      <c r="K40" s="125"/>
      <c r="L40" s="125"/>
    </row>
    <row r="41" spans="2:12" ht="21" customHeight="1" x14ac:dyDescent="0.25">
      <c r="B41" s="129"/>
      <c r="C41" s="125"/>
      <c r="D41" s="125"/>
      <c r="E41" s="125"/>
      <c r="F41" s="125"/>
      <c r="G41" s="125"/>
      <c r="H41" s="125"/>
      <c r="I41" s="125"/>
      <c r="J41" s="125"/>
      <c r="K41" s="125"/>
      <c r="L41" s="125"/>
    </row>
    <row r="42" spans="2:12" ht="23.25" x14ac:dyDescent="0.25">
      <c r="B42" s="130" t="s">
        <v>57</v>
      </c>
      <c r="C42" s="128"/>
      <c r="D42" s="128"/>
      <c r="E42" s="128"/>
      <c r="F42" s="128"/>
      <c r="G42" s="128"/>
      <c r="H42" s="128"/>
      <c r="I42" s="125"/>
      <c r="J42" s="125"/>
      <c r="K42" s="125"/>
      <c r="L42" s="125"/>
    </row>
    <row r="43" spans="2:12" ht="19.5" thickBot="1" x14ac:dyDescent="0.3">
      <c r="B43" s="122"/>
      <c r="C43" s="128"/>
      <c r="D43" s="128"/>
      <c r="E43" s="128"/>
      <c r="F43" s="128"/>
      <c r="G43" s="128"/>
      <c r="H43" s="128"/>
      <c r="I43" s="125"/>
      <c r="J43" s="125"/>
      <c r="K43" s="125"/>
      <c r="L43" s="125"/>
    </row>
    <row r="44" spans="2:12" ht="19.5" thickBot="1" x14ac:dyDescent="0.3">
      <c r="B44" s="473" t="s">
        <v>58</v>
      </c>
      <c r="C44" s="474"/>
      <c r="D44" s="474"/>
      <c r="E44" s="474"/>
      <c r="F44" s="474"/>
      <c r="G44" s="474"/>
      <c r="H44" s="474"/>
      <c r="I44" s="475"/>
      <c r="J44" s="125"/>
      <c r="K44" s="125"/>
      <c r="L44" s="125"/>
    </row>
    <row r="45" spans="2:12" ht="14.45" customHeight="1" x14ac:dyDescent="0.25">
      <c r="B45" s="98"/>
      <c r="C45" s="99"/>
      <c r="D45" s="99"/>
      <c r="E45" s="99"/>
      <c r="F45" s="99"/>
      <c r="G45" s="99"/>
      <c r="H45" s="99"/>
      <c r="I45" s="100"/>
      <c r="J45" s="125"/>
      <c r="K45" s="125"/>
      <c r="L45" s="125"/>
    </row>
    <row r="46" spans="2:12" ht="14.45" customHeight="1" x14ac:dyDescent="0.25">
      <c r="B46" s="101"/>
      <c r="C46" s="102"/>
      <c r="D46" s="102"/>
      <c r="E46" s="102"/>
      <c r="F46" s="102"/>
      <c r="G46" s="102"/>
      <c r="H46" s="102"/>
      <c r="I46" s="103"/>
      <c r="J46" s="125"/>
      <c r="K46" s="125"/>
      <c r="L46" s="125"/>
    </row>
    <row r="47" spans="2:12" ht="14.45" customHeight="1" x14ac:dyDescent="0.25">
      <c r="B47" s="101"/>
      <c r="C47" s="102"/>
      <c r="D47" s="102"/>
      <c r="E47" s="102"/>
      <c r="F47" s="102"/>
      <c r="G47" s="102"/>
      <c r="H47" s="102"/>
      <c r="I47" s="103"/>
      <c r="J47" s="125"/>
      <c r="K47" s="125"/>
      <c r="L47" s="125"/>
    </row>
    <row r="48" spans="2:12" ht="14.45" customHeight="1" x14ac:dyDescent="0.25">
      <c r="B48" s="101"/>
      <c r="C48" s="102"/>
      <c r="D48" s="102"/>
      <c r="E48" s="102"/>
      <c r="F48" s="102"/>
      <c r="G48" s="102"/>
      <c r="H48" s="102"/>
      <c r="I48" s="103"/>
      <c r="J48" s="125"/>
      <c r="K48" s="125"/>
      <c r="L48" s="125"/>
    </row>
    <row r="49" spans="2:12" ht="21" customHeight="1" thickBot="1" x14ac:dyDescent="0.3">
      <c r="B49" s="104"/>
      <c r="C49" s="105"/>
      <c r="D49" s="105"/>
      <c r="E49" s="105"/>
      <c r="F49" s="105"/>
      <c r="G49" s="105"/>
      <c r="H49" s="105"/>
      <c r="I49" s="106"/>
      <c r="J49" s="125"/>
      <c r="K49" s="125"/>
      <c r="L49" s="125"/>
    </row>
    <row r="50" spans="2:12" ht="21" x14ac:dyDescent="0.25">
      <c r="B50" s="129"/>
      <c r="C50" s="125"/>
      <c r="D50" s="125"/>
      <c r="E50" s="125"/>
      <c r="F50" s="125"/>
      <c r="G50" s="125"/>
      <c r="H50" s="125"/>
      <c r="I50" s="125"/>
      <c r="J50" s="125"/>
      <c r="K50" s="125"/>
      <c r="L50" s="125"/>
    </row>
    <row r="51" spans="2:12" ht="39.6" customHeight="1" x14ac:dyDescent="0.25">
      <c r="B51" s="130" t="s">
        <v>46</v>
      </c>
      <c r="C51" s="128"/>
      <c r="E51" s="126"/>
      <c r="F51" s="128"/>
      <c r="G51" s="128"/>
      <c r="H51" s="128"/>
      <c r="I51" s="128"/>
      <c r="J51" s="125"/>
      <c r="K51" s="125"/>
      <c r="L51" s="125"/>
    </row>
    <row r="52" spans="2:12" ht="19.5" thickBot="1" x14ac:dyDescent="0.3">
      <c r="B52" s="131"/>
      <c r="C52" s="128"/>
      <c r="D52" s="128"/>
      <c r="E52" s="128"/>
      <c r="F52" s="128"/>
      <c r="G52" s="128"/>
      <c r="H52" s="128"/>
      <c r="I52" s="128"/>
      <c r="J52" s="125"/>
      <c r="K52" s="125"/>
      <c r="L52" s="125"/>
    </row>
    <row r="53" spans="2:12" ht="37.5" x14ac:dyDescent="0.25">
      <c r="B53" s="128"/>
      <c r="C53" s="128"/>
      <c r="D53" s="77" t="s">
        <v>21</v>
      </c>
      <c r="E53" s="78" t="s">
        <v>22</v>
      </c>
      <c r="F53" s="79" t="s">
        <v>23</v>
      </c>
      <c r="G53" s="80" t="s">
        <v>24</v>
      </c>
      <c r="H53" s="132"/>
      <c r="I53" s="128"/>
      <c r="J53" s="125"/>
      <c r="K53" s="125"/>
      <c r="L53" s="125"/>
    </row>
    <row r="54" spans="2:12" ht="38.25" thickBot="1" x14ac:dyDescent="0.3">
      <c r="B54" s="128"/>
      <c r="C54" s="128"/>
      <c r="D54" s="81" t="s">
        <v>4</v>
      </c>
      <c r="E54" s="82" t="s">
        <v>3</v>
      </c>
      <c r="F54" s="83" t="s">
        <v>5</v>
      </c>
      <c r="G54" s="84" t="s">
        <v>6</v>
      </c>
      <c r="H54" s="132"/>
      <c r="I54" s="128"/>
      <c r="J54" s="125"/>
      <c r="K54" s="125"/>
      <c r="L54" s="125"/>
    </row>
    <row r="55" spans="2:12" ht="19.5" thickBot="1" x14ac:dyDescent="0.3">
      <c r="B55" s="128"/>
      <c r="C55" s="128"/>
      <c r="D55" s="128"/>
      <c r="E55" s="128"/>
      <c r="F55" s="128"/>
      <c r="G55" s="128"/>
      <c r="H55" s="128"/>
      <c r="I55" s="128"/>
      <c r="J55" s="125"/>
      <c r="K55" s="125"/>
      <c r="L55" s="125"/>
    </row>
    <row r="56" spans="2:12" ht="34.9" customHeight="1" x14ac:dyDescent="0.25">
      <c r="B56" s="18" t="s">
        <v>7</v>
      </c>
      <c r="C56" s="58" t="s">
        <v>56</v>
      </c>
      <c r="D56" s="43" t="s">
        <v>8</v>
      </c>
      <c r="E56" s="45" t="s">
        <v>2</v>
      </c>
      <c r="F56" s="47" t="s">
        <v>9</v>
      </c>
      <c r="G56" s="40" t="s">
        <v>10</v>
      </c>
      <c r="H56" s="40" t="s">
        <v>51</v>
      </c>
      <c r="I56" s="53" t="s">
        <v>11</v>
      </c>
      <c r="J56" s="125"/>
      <c r="K56" s="125"/>
      <c r="L56" s="125"/>
    </row>
    <row r="57" spans="2:12" ht="40.9" customHeight="1" x14ac:dyDescent="0.25">
      <c r="B57" s="2"/>
      <c r="C57" s="59">
        <f>SUM(C58:C59)</f>
        <v>7</v>
      </c>
      <c r="D57" s="44" t="s">
        <v>12</v>
      </c>
      <c r="E57" s="46" t="s">
        <v>13</v>
      </c>
      <c r="F57" s="48" t="s">
        <v>14</v>
      </c>
      <c r="G57" s="41" t="s">
        <v>15</v>
      </c>
      <c r="H57" s="41" t="s">
        <v>53</v>
      </c>
      <c r="I57" s="54"/>
      <c r="J57" s="125"/>
      <c r="K57" s="125"/>
      <c r="L57" s="125"/>
    </row>
    <row r="58" spans="2:12" ht="37.5" x14ac:dyDescent="0.25">
      <c r="B58" s="23" t="s">
        <v>142</v>
      </c>
      <c r="C58" s="24">
        <v>4</v>
      </c>
      <c r="D58" s="85">
        <v>3</v>
      </c>
      <c r="E58" s="85"/>
      <c r="F58" s="85"/>
      <c r="G58" s="85"/>
      <c r="H58" s="85"/>
      <c r="I58" s="55">
        <f>IF(COUNTBLANK(D58:H58)=4,SUM(D58:G58)*C58,"veuillez entrer une valeur")</f>
        <v>12</v>
      </c>
      <c r="J58" s="125"/>
      <c r="L58" s="125"/>
    </row>
    <row r="59" spans="2:12" ht="39" customHeight="1" thickBot="1" x14ac:dyDescent="0.3">
      <c r="B59" s="25" t="s">
        <v>16</v>
      </c>
      <c r="C59" s="26">
        <v>3</v>
      </c>
      <c r="D59" s="86"/>
      <c r="E59" s="86">
        <v>2</v>
      </c>
      <c r="F59" s="86"/>
      <c r="G59" s="86"/>
      <c r="H59" s="86"/>
      <c r="I59" s="56">
        <f>IF(COUNTBLANK(D59:H59)=4,SUM(D59:G59)*C59,"veuillez entrer une valeur")</f>
        <v>6</v>
      </c>
      <c r="J59" s="125"/>
      <c r="K59" s="125"/>
      <c r="L59" s="125"/>
    </row>
    <row r="60" spans="2:12" ht="19.5" thickBot="1" x14ac:dyDescent="0.3">
      <c r="B60" s="30" t="s">
        <v>50</v>
      </c>
      <c r="C60" s="1">
        <f>3*C57-IF(H58="x",3*C58,0)-IF(H59="x",3*C59,0)</f>
        <v>21</v>
      </c>
      <c r="D60" s="27"/>
      <c r="E60" s="27"/>
      <c r="F60" s="28"/>
      <c r="G60" s="29" t="s">
        <v>25</v>
      </c>
      <c r="H60" s="29"/>
      <c r="I60" s="52">
        <f>SUM(I58:I59)</f>
        <v>18</v>
      </c>
      <c r="J60" s="125"/>
      <c r="K60" s="125"/>
      <c r="L60" s="125"/>
    </row>
    <row r="61" spans="2:12" ht="15.75" thickBot="1" x14ac:dyDescent="0.3"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</row>
    <row r="62" spans="2:12" ht="37.5" x14ac:dyDescent="0.25">
      <c r="B62" s="18" t="s">
        <v>17</v>
      </c>
      <c r="C62" s="60" t="s">
        <v>56</v>
      </c>
      <c r="D62" s="14" t="s">
        <v>8</v>
      </c>
      <c r="E62" s="15" t="s">
        <v>2</v>
      </c>
      <c r="F62" s="16" t="s">
        <v>9</v>
      </c>
      <c r="G62" s="38" t="s">
        <v>10</v>
      </c>
      <c r="H62" s="40" t="s">
        <v>51</v>
      </c>
      <c r="I62" s="53" t="s">
        <v>11</v>
      </c>
      <c r="J62" s="125"/>
      <c r="K62" s="125"/>
      <c r="L62" s="125"/>
    </row>
    <row r="63" spans="2:12" ht="37.5" x14ac:dyDescent="0.25">
      <c r="B63" s="2"/>
      <c r="C63" s="61">
        <f>SUM(C64:C66)</f>
        <v>6</v>
      </c>
      <c r="D63" s="19" t="s">
        <v>12</v>
      </c>
      <c r="E63" s="20" t="s">
        <v>13</v>
      </c>
      <c r="F63" s="21" t="s">
        <v>14</v>
      </c>
      <c r="G63" s="39" t="s">
        <v>15</v>
      </c>
      <c r="H63" s="42" t="s">
        <v>54</v>
      </c>
      <c r="I63" s="57"/>
      <c r="J63" s="125"/>
      <c r="K63" s="125"/>
      <c r="L63" s="125"/>
    </row>
    <row r="64" spans="2:12" ht="18.75" x14ac:dyDescent="0.25">
      <c r="B64" s="23" t="s">
        <v>18</v>
      </c>
      <c r="C64" s="24">
        <v>3</v>
      </c>
      <c r="D64" s="87"/>
      <c r="E64" s="87">
        <v>2</v>
      </c>
      <c r="F64" s="87"/>
      <c r="G64" s="87"/>
      <c r="H64" s="88"/>
      <c r="I64" s="55">
        <f>IF(COUNTBLANK(D64:H64)=4,SUM(D64:G64)*C64,"veuillez entrer une valeur")</f>
        <v>6</v>
      </c>
      <c r="J64" s="125"/>
      <c r="K64" s="125"/>
      <c r="L64" s="125"/>
    </row>
    <row r="65" spans="2:12" ht="18.75" x14ac:dyDescent="0.25">
      <c r="B65" s="23" t="s">
        <v>42</v>
      </c>
      <c r="C65" s="24">
        <v>2</v>
      </c>
      <c r="D65" s="87"/>
      <c r="E65" s="87">
        <v>2</v>
      </c>
      <c r="F65" s="87"/>
      <c r="G65" s="87"/>
      <c r="H65" s="85"/>
      <c r="I65" s="55">
        <f>IF(COUNTBLANK(D65:H65)=4,SUM(D65:G65)*C65,"veuillez entrer une valeur")</f>
        <v>4</v>
      </c>
      <c r="J65" s="125"/>
      <c r="K65" s="125"/>
      <c r="L65" s="125"/>
    </row>
    <row r="66" spans="2:12" ht="38.25" thickBot="1" x14ac:dyDescent="0.3">
      <c r="B66" s="23" t="s">
        <v>19</v>
      </c>
      <c r="C66" s="24">
        <v>1</v>
      </c>
      <c r="D66" s="89"/>
      <c r="E66" s="89">
        <v>2</v>
      </c>
      <c r="F66" s="89"/>
      <c r="G66" s="89"/>
      <c r="H66" s="90"/>
      <c r="I66" s="56">
        <f>IF(COUNTBLANK(D66:H66)=4,SUM(D66:G66)*C66,"veuillez entrer une valeur")</f>
        <v>2</v>
      </c>
      <c r="J66" s="125"/>
      <c r="K66" s="125"/>
      <c r="L66" s="125"/>
    </row>
    <row r="67" spans="2:12" ht="19.5" thickBot="1" x14ac:dyDescent="0.3">
      <c r="B67" s="30" t="s">
        <v>50</v>
      </c>
      <c r="C67" s="1">
        <f>3*C63-IF(H64="x",3*C64,0)-IF(H65="x",3*C65,0)-IF(H66="x",3*C66,0)</f>
        <v>18</v>
      </c>
      <c r="D67" s="27"/>
      <c r="E67" s="27"/>
      <c r="F67" s="31"/>
      <c r="G67" s="32" t="s">
        <v>25</v>
      </c>
      <c r="H67" s="29"/>
      <c r="I67" s="52">
        <f>SUM(I64:I66)</f>
        <v>12</v>
      </c>
      <c r="J67" s="125"/>
      <c r="K67" s="125"/>
      <c r="L67" s="125"/>
    </row>
    <row r="68" spans="2:12" ht="18.600000000000001" customHeight="1" thickBot="1" x14ac:dyDescent="0.3">
      <c r="B68" s="128"/>
      <c r="C68" s="128"/>
      <c r="D68" s="128"/>
      <c r="E68" s="128"/>
      <c r="F68" s="128"/>
      <c r="G68" s="128"/>
      <c r="H68" s="128"/>
      <c r="I68" s="128"/>
      <c r="J68" s="125"/>
      <c r="K68" s="125"/>
      <c r="L68" s="125"/>
    </row>
    <row r="69" spans="2:12" ht="29.45" customHeight="1" x14ac:dyDescent="0.25">
      <c r="B69" s="18" t="s">
        <v>20</v>
      </c>
      <c r="C69" s="60" t="s">
        <v>56</v>
      </c>
      <c r="D69" s="14" t="s">
        <v>8</v>
      </c>
      <c r="E69" s="15" t="s">
        <v>2</v>
      </c>
      <c r="F69" s="16" t="s">
        <v>9</v>
      </c>
      <c r="G69" s="17" t="s">
        <v>10</v>
      </c>
      <c r="H69" s="40" t="s">
        <v>51</v>
      </c>
      <c r="I69" s="53" t="s">
        <v>11</v>
      </c>
      <c r="J69" s="125"/>
      <c r="K69" s="125"/>
      <c r="L69" s="125"/>
    </row>
    <row r="70" spans="2:12" ht="37.5" x14ac:dyDescent="0.25">
      <c r="B70" s="2"/>
      <c r="C70" s="61">
        <f>SUM(C71:C73)</f>
        <v>4</v>
      </c>
      <c r="D70" s="19" t="s">
        <v>12</v>
      </c>
      <c r="E70" s="20" t="s">
        <v>13</v>
      </c>
      <c r="F70" s="21" t="s">
        <v>14</v>
      </c>
      <c r="G70" s="22" t="s">
        <v>15</v>
      </c>
      <c r="H70" s="42" t="s">
        <v>55</v>
      </c>
      <c r="I70" s="57"/>
      <c r="J70" s="125"/>
      <c r="K70" s="125"/>
      <c r="L70" s="125"/>
    </row>
    <row r="71" spans="2:12" ht="56.25" x14ac:dyDescent="0.25">
      <c r="B71" s="23" t="s">
        <v>143</v>
      </c>
      <c r="C71" s="24">
        <v>2</v>
      </c>
      <c r="D71" s="87">
        <v>3</v>
      </c>
      <c r="E71" s="87"/>
      <c r="F71" s="87"/>
      <c r="G71" s="87"/>
      <c r="H71" s="88"/>
      <c r="I71" s="55">
        <f>IF(COUNTBLANK(D71:H71)=4,SUM(D71:G71)*C71,"veuillez entrer une valeur")</f>
        <v>6</v>
      </c>
      <c r="J71" s="125"/>
      <c r="K71" s="125"/>
      <c r="L71" s="125"/>
    </row>
    <row r="72" spans="2:12" ht="75" x14ac:dyDescent="0.25">
      <c r="B72" s="23" t="s">
        <v>144</v>
      </c>
      <c r="C72" s="24">
        <v>1</v>
      </c>
      <c r="D72" s="87"/>
      <c r="E72" s="87">
        <v>2</v>
      </c>
      <c r="F72" s="87"/>
      <c r="G72" s="87"/>
      <c r="H72" s="85"/>
      <c r="I72" s="55">
        <f>IF(COUNTBLANK(D72:H72)=4,SUM(D72:G72)*C72,"veuillez entrer une valeur")</f>
        <v>2</v>
      </c>
      <c r="J72" s="125"/>
      <c r="K72" s="125"/>
      <c r="L72" s="125"/>
    </row>
    <row r="73" spans="2:12" ht="94.5" thickBot="1" x14ac:dyDescent="0.3">
      <c r="B73" s="23" t="s">
        <v>145</v>
      </c>
      <c r="C73" s="24">
        <v>1</v>
      </c>
      <c r="D73" s="89"/>
      <c r="E73" s="89">
        <v>2</v>
      </c>
      <c r="F73" s="89"/>
      <c r="G73" s="89"/>
      <c r="H73" s="90"/>
      <c r="I73" s="56">
        <f>IF(COUNTBLANK(D73:H73)=4,SUM(D73:G73)*C73,"veuillez entrer une valeur")</f>
        <v>2</v>
      </c>
      <c r="J73" s="125"/>
      <c r="K73" s="125"/>
      <c r="L73" s="125"/>
    </row>
    <row r="74" spans="2:12" ht="19.5" thickBot="1" x14ac:dyDescent="0.3">
      <c r="B74" s="30" t="s">
        <v>50</v>
      </c>
      <c r="C74" s="1">
        <f>3*C70-IF(H71="x",3*C71,0)-IF(H72="x",3*C72,0)-IF(H73="x",3*C73,0)</f>
        <v>12</v>
      </c>
      <c r="D74" s="27"/>
      <c r="E74" s="27"/>
      <c r="F74" s="31"/>
      <c r="G74" s="32" t="s">
        <v>25</v>
      </c>
      <c r="H74" s="29"/>
      <c r="I74" s="52">
        <f>SUM(I71:I73)</f>
        <v>10</v>
      </c>
      <c r="J74" s="125"/>
      <c r="K74" s="125"/>
      <c r="L74" s="125"/>
    </row>
    <row r="75" spans="2:12" ht="19.5" thickBot="1" x14ac:dyDescent="0.3">
      <c r="B75" s="128"/>
      <c r="C75" s="128"/>
      <c r="D75" s="128"/>
      <c r="E75" s="128"/>
      <c r="F75" s="128"/>
      <c r="G75" s="128"/>
      <c r="H75" s="128"/>
      <c r="I75" s="128"/>
      <c r="J75" s="125"/>
      <c r="K75" s="125"/>
      <c r="L75" s="125"/>
    </row>
    <row r="76" spans="2:12" ht="39" customHeight="1" x14ac:dyDescent="0.25">
      <c r="B76" s="49" t="s">
        <v>52</v>
      </c>
      <c r="C76" s="75">
        <f>SUM(C60+C67+C74)</f>
        <v>51</v>
      </c>
      <c r="D76" s="50">
        <f>SUM(I74+I67+I60)</f>
        <v>40</v>
      </c>
      <c r="E76" s="128"/>
      <c r="F76" s="128"/>
      <c r="G76" s="128"/>
      <c r="H76" s="128"/>
      <c r="I76" s="128"/>
      <c r="J76" s="125"/>
      <c r="K76" s="125"/>
      <c r="L76" s="125"/>
    </row>
    <row r="77" spans="2:12" ht="19.5" thickBot="1" x14ac:dyDescent="0.3">
      <c r="B77" s="476" t="s">
        <v>60</v>
      </c>
      <c r="C77" s="477"/>
      <c r="D77" s="51">
        <f>(D76/C76)*20</f>
        <v>15.686274509803921</v>
      </c>
      <c r="E77" s="128"/>
      <c r="F77" s="128"/>
      <c r="G77" s="128"/>
      <c r="H77" s="128"/>
      <c r="I77" s="128"/>
      <c r="J77" s="125"/>
      <c r="K77" s="125"/>
      <c r="L77" s="125"/>
    </row>
    <row r="78" spans="2:12" ht="18.75" x14ac:dyDescent="0.25">
      <c r="B78" s="126"/>
      <c r="C78" s="132"/>
      <c r="D78" s="128"/>
      <c r="E78" s="128"/>
      <c r="F78" s="128"/>
      <c r="G78" s="128"/>
      <c r="H78" s="128"/>
      <c r="I78" s="128"/>
      <c r="J78" s="125"/>
      <c r="K78" s="125"/>
      <c r="L78" s="125"/>
    </row>
    <row r="80" spans="2:12" ht="26.25" x14ac:dyDescent="0.25">
      <c r="B80" s="119" t="s">
        <v>63</v>
      </c>
      <c r="C80" s="125"/>
      <c r="D80" s="125"/>
      <c r="E80" s="125"/>
      <c r="F80" s="125"/>
      <c r="G80" s="125"/>
      <c r="H80" s="125"/>
      <c r="I80" s="125"/>
      <c r="J80" s="125"/>
      <c r="K80" s="125"/>
      <c r="L80" s="125"/>
    </row>
    <row r="81" spans="2:20" ht="15.75" thickBot="1" x14ac:dyDescent="0.3">
      <c r="B81" s="125"/>
      <c r="C81" s="125"/>
      <c r="D81" s="125"/>
      <c r="E81" s="125"/>
      <c r="F81" s="125"/>
      <c r="G81" s="125"/>
      <c r="H81" s="125"/>
      <c r="I81" s="125"/>
      <c r="J81" s="125"/>
      <c r="K81" s="125"/>
      <c r="L81" s="125"/>
    </row>
    <row r="82" spans="2:20" ht="43.15" customHeight="1" thickBot="1" x14ac:dyDescent="0.3">
      <c r="B82" s="133"/>
      <c r="C82" s="464" t="s">
        <v>65</v>
      </c>
      <c r="D82" s="465"/>
      <c r="E82" s="466"/>
      <c r="F82" s="464" t="s">
        <v>67</v>
      </c>
      <c r="G82" s="465"/>
      <c r="H82" s="466"/>
      <c r="I82" s="464" t="s">
        <v>68</v>
      </c>
      <c r="J82" s="465"/>
      <c r="K82" s="466"/>
      <c r="L82" s="464" t="s">
        <v>69</v>
      </c>
      <c r="M82" s="465"/>
      <c r="N82" s="466"/>
      <c r="O82" s="464" t="s">
        <v>70</v>
      </c>
      <c r="P82" s="465"/>
      <c r="Q82" s="466"/>
      <c r="R82" s="464" t="s">
        <v>373</v>
      </c>
      <c r="S82" s="465"/>
      <c r="T82" s="466"/>
    </row>
    <row r="83" spans="2:20" ht="43.15" customHeight="1" x14ac:dyDescent="0.25">
      <c r="B83" s="71" t="s">
        <v>64</v>
      </c>
      <c r="C83" s="454">
        <v>43175</v>
      </c>
      <c r="D83" s="452"/>
      <c r="E83" s="453"/>
      <c r="F83" s="470">
        <v>43540</v>
      </c>
      <c r="G83" s="471"/>
      <c r="H83" s="472"/>
      <c r="I83" s="470">
        <v>43906</v>
      </c>
      <c r="J83" s="471"/>
      <c r="K83" s="472"/>
      <c r="L83" s="470">
        <f>DATE(YEAR(C84)+3,MONTH(C84),DAY(C84))</f>
        <v>44278</v>
      </c>
      <c r="M83" s="471"/>
      <c r="N83" s="472"/>
      <c r="O83" s="470">
        <v>45137</v>
      </c>
      <c r="P83" s="471"/>
      <c r="Q83" s="472"/>
      <c r="R83" s="470"/>
      <c r="S83" s="471"/>
      <c r="T83" s="472"/>
    </row>
    <row r="84" spans="2:20" ht="18.75" x14ac:dyDescent="0.25">
      <c r="B84" s="73" t="s">
        <v>26</v>
      </c>
      <c r="C84" s="454">
        <v>43182</v>
      </c>
      <c r="D84" s="452"/>
      <c r="E84" s="453"/>
      <c r="F84" s="454">
        <v>43540</v>
      </c>
      <c r="G84" s="452"/>
      <c r="H84" s="453"/>
      <c r="I84" s="454">
        <v>43906</v>
      </c>
      <c r="J84" s="452"/>
      <c r="K84" s="453"/>
      <c r="L84" s="454">
        <v>44767</v>
      </c>
      <c r="M84" s="452"/>
      <c r="N84" s="453"/>
      <c r="O84" s="454"/>
      <c r="P84" s="452"/>
      <c r="Q84" s="453"/>
      <c r="R84" s="451"/>
      <c r="S84" s="452"/>
      <c r="T84" s="453"/>
    </row>
    <row r="85" spans="2:20" ht="18.75" x14ac:dyDescent="0.25">
      <c r="B85" s="72" t="s">
        <v>27</v>
      </c>
      <c r="C85" s="458">
        <v>17.079999999999998</v>
      </c>
      <c r="D85" s="459"/>
      <c r="E85" s="460"/>
      <c r="F85" s="451">
        <v>16.86</v>
      </c>
      <c r="G85" s="452"/>
      <c r="H85" s="453"/>
      <c r="I85" s="451">
        <v>12.91</v>
      </c>
      <c r="J85" s="452"/>
      <c r="K85" s="453"/>
      <c r="L85" s="461">
        <f>D77</f>
        <v>15.686274509803921</v>
      </c>
      <c r="M85" s="462"/>
      <c r="N85" s="463"/>
      <c r="O85" s="451"/>
      <c r="P85" s="452"/>
      <c r="Q85" s="453"/>
      <c r="R85" s="451"/>
      <c r="S85" s="452"/>
      <c r="T85" s="453"/>
    </row>
    <row r="86" spans="2:20" ht="78" customHeight="1" x14ac:dyDescent="0.25">
      <c r="B86" s="73" t="s">
        <v>43</v>
      </c>
      <c r="C86" s="451"/>
      <c r="D86" s="452"/>
      <c r="E86" s="453"/>
      <c r="F86" s="451"/>
      <c r="G86" s="452"/>
      <c r="H86" s="453"/>
      <c r="I86" s="451"/>
      <c r="J86" s="452"/>
      <c r="K86" s="453"/>
      <c r="L86" s="451"/>
      <c r="M86" s="452"/>
      <c r="N86" s="453"/>
      <c r="O86" s="451"/>
      <c r="P86" s="452"/>
      <c r="Q86" s="453"/>
      <c r="R86" s="451"/>
      <c r="S86" s="452"/>
      <c r="T86" s="453"/>
    </row>
    <row r="87" spans="2:20" ht="21" customHeight="1" x14ac:dyDescent="0.25">
      <c r="B87" s="136"/>
      <c r="C87" s="125"/>
      <c r="D87" s="125"/>
      <c r="E87" s="125"/>
      <c r="F87" s="125"/>
      <c r="G87" s="125"/>
      <c r="H87" s="125"/>
      <c r="I87" s="125"/>
      <c r="J87" s="125"/>
      <c r="K87" s="125"/>
      <c r="L87" s="125"/>
    </row>
  </sheetData>
  <mergeCells count="62">
    <mergeCell ref="R82:T82"/>
    <mergeCell ref="R83:T83"/>
    <mergeCell ref="R84:T84"/>
    <mergeCell ref="R85:T85"/>
    <mergeCell ref="R86:T86"/>
    <mergeCell ref="C4:I4"/>
    <mergeCell ref="C6:E6"/>
    <mergeCell ref="G6:I6"/>
    <mergeCell ref="B9:C9"/>
    <mergeCell ref="F9:I10"/>
    <mergeCell ref="B10:C10"/>
    <mergeCell ref="E13:F13"/>
    <mergeCell ref="H13:I13"/>
    <mergeCell ref="C14:I14"/>
    <mergeCell ref="C15:I15"/>
    <mergeCell ref="C18:E18"/>
    <mergeCell ref="G18:I18"/>
    <mergeCell ref="C19:E19"/>
    <mergeCell ref="G19:I19"/>
    <mergeCell ref="C20:E20"/>
    <mergeCell ref="G20:I20"/>
    <mergeCell ref="C21:E21"/>
    <mergeCell ref="G21:I21"/>
    <mergeCell ref="B26:D26"/>
    <mergeCell ref="E26:G26"/>
    <mergeCell ref="B27:D27"/>
    <mergeCell ref="E27:G27"/>
    <mergeCell ref="B28:D28"/>
    <mergeCell ref="E28:G28"/>
    <mergeCell ref="B29:D29"/>
    <mergeCell ref="E29:G29"/>
    <mergeCell ref="B30:D30"/>
    <mergeCell ref="E30:G30"/>
    <mergeCell ref="B31:D31"/>
    <mergeCell ref="E31:G31"/>
    <mergeCell ref="B44:I44"/>
    <mergeCell ref="B77:C77"/>
    <mergeCell ref="C82:E82"/>
    <mergeCell ref="F82:H82"/>
    <mergeCell ref="I82:K82"/>
    <mergeCell ref="O82:Q82"/>
    <mergeCell ref="C83:E83"/>
    <mergeCell ref="F83:H83"/>
    <mergeCell ref="I83:K83"/>
    <mergeCell ref="L83:N83"/>
    <mergeCell ref="O83:Q83"/>
    <mergeCell ref="L82:N82"/>
    <mergeCell ref="C85:E85"/>
    <mergeCell ref="F85:H85"/>
    <mergeCell ref="I85:K85"/>
    <mergeCell ref="L85:N85"/>
    <mergeCell ref="O85:Q85"/>
    <mergeCell ref="C84:E84"/>
    <mergeCell ref="F84:H84"/>
    <mergeCell ref="I84:K84"/>
    <mergeCell ref="L84:N84"/>
    <mergeCell ref="O84:Q84"/>
    <mergeCell ref="C86:E86"/>
    <mergeCell ref="F86:H86"/>
    <mergeCell ref="I86:K86"/>
    <mergeCell ref="L86:N86"/>
    <mergeCell ref="O86:Q86"/>
  </mergeCells>
  <conditionalFormatting sqref="I58:I59 I64:I66 I71:I73">
    <cfRule type="cellIs" dxfId="114" priority="6" operator="equal">
      <formula>"veuillez entrer une valeur"</formula>
    </cfRule>
  </conditionalFormatting>
  <conditionalFormatting sqref="C84:E84">
    <cfRule type="cellIs" dxfId="113" priority="3" operator="equal">
      <formula>"veuillez saisir ici une date"</formula>
    </cfRule>
  </conditionalFormatting>
  <conditionalFormatting sqref="G6:I6">
    <cfRule type="cellIs" dxfId="112" priority="2" operator="equal">
      <formula>"Veuillez saisir ici une date"</formula>
    </cfRule>
  </conditionalFormatting>
  <conditionalFormatting sqref="C83:E83">
    <cfRule type="cellIs" dxfId="111" priority="1" operator="equal">
      <formula>"veuillez saisir ici une date"</formula>
    </cfRule>
  </conditionalFormatting>
  <dataValidations count="1">
    <dataValidation type="list" allowBlank="1" showInputMessage="1" showErrorMessage="1" sqref="C7:E7">
      <formula1>"Fournisseur,Prestataire de Service"</formula1>
    </dataValidation>
  </dataValidations>
  <hyperlinks>
    <hyperlink ref="C21" r:id="rId1"/>
    <hyperlink ref="G21" r:id="rId2"/>
  </hyperlinks>
  <pageMargins left="0.7" right="0.7" top="0.75" bottom="0.75" header="0.3" footer="0.3"/>
  <pageSetup paperSize="9" scale="50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88"/>
  <sheetViews>
    <sheetView topLeftCell="A72" zoomScale="60" zoomScaleNormal="60" zoomScalePageLayoutView="27" workbookViewId="0">
      <selection activeCell="F84" sqref="F84:H84"/>
    </sheetView>
  </sheetViews>
  <sheetFormatPr baseColWidth="10" defaultColWidth="11.42578125" defaultRowHeight="15" x14ac:dyDescent="0.25"/>
  <cols>
    <col min="1" max="1" width="6.28515625" style="286" customWidth="1"/>
    <col min="2" max="2" width="25.85546875" style="286" customWidth="1"/>
    <col min="3" max="3" width="17.5703125" style="286" customWidth="1"/>
    <col min="4" max="4" width="20.42578125" style="286" customWidth="1"/>
    <col min="5" max="5" width="17.7109375" style="286" customWidth="1"/>
    <col min="6" max="6" width="20.7109375" style="286" customWidth="1"/>
    <col min="7" max="8" width="18" style="286" customWidth="1"/>
    <col min="9" max="9" width="16.85546875" style="286" customWidth="1"/>
    <col min="10" max="10" width="17.42578125" style="286" customWidth="1"/>
    <col min="11" max="11" width="17.7109375" style="286" customWidth="1"/>
    <col min="12" max="12" width="17" style="286" customWidth="1"/>
    <col min="13" max="13" width="11.42578125" style="286"/>
    <col min="14" max="14" width="13.7109375" style="286" customWidth="1"/>
    <col min="15" max="15" width="15.85546875" style="286" customWidth="1"/>
    <col min="16" max="16" width="14.7109375" style="286" customWidth="1"/>
    <col min="17" max="17" width="16.7109375" style="286" customWidth="1"/>
    <col min="18" max="16384" width="11.42578125" style="286"/>
  </cols>
  <sheetData>
    <row r="2" spans="2:10" ht="24" customHeight="1" x14ac:dyDescent="0.25">
      <c r="B2" s="287" t="s">
        <v>37</v>
      </c>
      <c r="C2" s="288"/>
      <c r="D2" s="288"/>
      <c r="E2" s="288"/>
    </row>
    <row r="3" spans="2:10" ht="15.75" thickBot="1" x14ac:dyDescent="0.3">
      <c r="B3" s="289"/>
      <c r="C3" s="288"/>
      <c r="D3" s="288"/>
      <c r="E3" s="288"/>
    </row>
    <row r="4" spans="2:10" ht="31.9" customHeight="1" thickBot="1" x14ac:dyDescent="0.3">
      <c r="B4" s="244" t="s">
        <v>1</v>
      </c>
      <c r="C4" s="551" t="s">
        <v>410</v>
      </c>
      <c r="D4" s="552"/>
      <c r="E4" s="552"/>
      <c r="F4" s="552"/>
      <c r="G4" s="552"/>
      <c r="H4" s="552"/>
      <c r="I4" s="553"/>
      <c r="J4" s="270"/>
    </row>
    <row r="5" spans="2:10" ht="15.75" thickBot="1" x14ac:dyDescent="0.3"/>
    <row r="6" spans="2:10" ht="52.15" customHeight="1" thickBot="1" x14ac:dyDescent="0.3">
      <c r="B6" s="244" t="s">
        <v>66</v>
      </c>
      <c r="C6" s="572">
        <v>44950</v>
      </c>
      <c r="D6" s="573"/>
      <c r="E6" s="574"/>
      <c r="F6" s="285" t="s">
        <v>71</v>
      </c>
      <c r="G6" s="572">
        <v>44951</v>
      </c>
      <c r="H6" s="552"/>
      <c r="I6" s="553"/>
    </row>
    <row r="7" spans="2:10" ht="19.5" thickBot="1" x14ac:dyDescent="0.3">
      <c r="B7" s="290"/>
      <c r="C7" s="290"/>
      <c r="D7" s="290"/>
      <c r="E7" s="290"/>
      <c r="J7" s="288"/>
    </row>
    <row r="8" spans="2:10" ht="28.15" customHeight="1" thickBot="1" x14ac:dyDescent="0.3">
      <c r="B8" s="184" t="s">
        <v>28</v>
      </c>
      <c r="C8" s="185"/>
      <c r="D8" s="186"/>
      <c r="F8" s="184" t="s">
        <v>0</v>
      </c>
      <c r="G8" s="185"/>
      <c r="H8" s="185"/>
      <c r="I8" s="186"/>
      <c r="J8" s="302"/>
    </row>
    <row r="9" spans="2:10" ht="18.75" customHeight="1" thickBot="1" x14ac:dyDescent="0.3">
      <c r="B9" s="501" t="s">
        <v>29</v>
      </c>
      <c r="C9" s="502"/>
      <c r="D9" s="357" t="s">
        <v>214</v>
      </c>
      <c r="E9" s="291"/>
      <c r="F9" s="519" t="s">
        <v>411</v>
      </c>
      <c r="G9" s="520"/>
      <c r="H9" s="520"/>
      <c r="I9" s="521"/>
      <c r="J9" s="303"/>
    </row>
    <row r="10" spans="2:10" ht="19.5" thickBot="1" x14ac:dyDescent="0.3">
      <c r="B10" s="505" t="s">
        <v>30</v>
      </c>
      <c r="C10" s="506"/>
      <c r="E10" s="291"/>
      <c r="F10" s="522"/>
      <c r="G10" s="523"/>
      <c r="H10" s="523"/>
      <c r="I10" s="524"/>
      <c r="J10" s="303"/>
    </row>
    <row r="11" spans="2:10" ht="15.75" thickBot="1" x14ac:dyDescent="0.3">
      <c r="B11" s="288"/>
      <c r="C11" s="288"/>
      <c r="D11" s="288"/>
      <c r="E11" s="288"/>
      <c r="F11" s="288"/>
      <c r="J11" s="288"/>
    </row>
    <row r="12" spans="2:10" ht="24.6" customHeight="1" thickBot="1" x14ac:dyDescent="0.3">
      <c r="B12" s="184" t="s">
        <v>44</v>
      </c>
      <c r="C12" s="185"/>
      <c r="D12" s="185"/>
      <c r="E12" s="185"/>
      <c r="F12" s="185"/>
      <c r="G12" s="185"/>
      <c r="H12" s="185"/>
      <c r="I12" s="186"/>
      <c r="J12" s="302"/>
    </row>
    <row r="13" spans="2:10" ht="18.75" x14ac:dyDescent="0.25">
      <c r="B13" s="441" t="s">
        <v>31</v>
      </c>
      <c r="C13" s="183" t="s">
        <v>84</v>
      </c>
      <c r="D13" s="442" t="s">
        <v>32</v>
      </c>
      <c r="E13" s="488" t="s">
        <v>415</v>
      </c>
      <c r="F13" s="489"/>
      <c r="G13" s="442" t="s">
        <v>33</v>
      </c>
      <c r="H13" s="488" t="s">
        <v>412</v>
      </c>
      <c r="I13" s="472"/>
      <c r="J13" s="270"/>
    </row>
    <row r="14" spans="2:10" ht="18.75" x14ac:dyDescent="0.25">
      <c r="B14" s="187" t="s">
        <v>34</v>
      </c>
      <c r="C14" s="490" t="s">
        <v>413</v>
      </c>
      <c r="D14" s="452"/>
      <c r="E14" s="452"/>
      <c r="F14" s="452"/>
      <c r="G14" s="452"/>
      <c r="H14" s="452"/>
      <c r="I14" s="453"/>
      <c r="J14" s="270"/>
    </row>
    <row r="15" spans="2:10" ht="19.5" thickBot="1" x14ac:dyDescent="0.3">
      <c r="B15" s="448" t="s">
        <v>35</v>
      </c>
      <c r="C15" s="515" t="s">
        <v>414</v>
      </c>
      <c r="D15" s="479"/>
      <c r="E15" s="479"/>
      <c r="F15" s="479"/>
      <c r="G15" s="479"/>
      <c r="H15" s="479"/>
      <c r="I15" s="480"/>
      <c r="J15" s="270"/>
    </row>
    <row r="16" spans="2:10" ht="19.5" thickBot="1" x14ac:dyDescent="0.3">
      <c r="B16" s="292"/>
      <c r="C16" s="290"/>
      <c r="D16" s="290"/>
      <c r="E16" s="290"/>
      <c r="F16" s="290"/>
      <c r="G16" s="290"/>
      <c r="H16" s="290"/>
      <c r="I16" s="290"/>
      <c r="J16" s="288"/>
    </row>
    <row r="17" spans="2:12" ht="24" customHeight="1" thickBot="1" x14ac:dyDescent="0.3">
      <c r="B17" s="262" t="s">
        <v>89</v>
      </c>
      <c r="C17" s="263"/>
      <c r="D17" s="263"/>
      <c r="E17" s="264"/>
      <c r="F17" s="184" t="s">
        <v>36</v>
      </c>
      <c r="G17" s="185"/>
      <c r="H17" s="185"/>
      <c r="I17" s="186"/>
      <c r="J17" s="302"/>
    </row>
    <row r="18" spans="2:12" ht="18.75" x14ac:dyDescent="0.25">
      <c r="B18" s="188" t="s">
        <v>38</v>
      </c>
      <c r="C18" s="492"/>
      <c r="D18" s="493"/>
      <c r="E18" s="494"/>
      <c r="F18" s="260" t="s">
        <v>38</v>
      </c>
      <c r="G18" s="492"/>
      <c r="H18" s="493"/>
      <c r="I18" s="494"/>
      <c r="J18" s="288"/>
    </row>
    <row r="19" spans="2:12" ht="18.75" x14ac:dyDescent="0.25">
      <c r="B19" s="189" t="s">
        <v>41</v>
      </c>
      <c r="C19" s="481"/>
      <c r="D19" s="482"/>
      <c r="E19" s="483"/>
      <c r="F19" s="260" t="s">
        <v>41</v>
      </c>
      <c r="G19" s="481"/>
      <c r="H19" s="482"/>
      <c r="I19" s="483"/>
      <c r="J19" s="288"/>
    </row>
    <row r="20" spans="2:12" ht="18.75" x14ac:dyDescent="0.25">
      <c r="B20" s="189" t="s">
        <v>39</v>
      </c>
      <c r="C20" s="484"/>
      <c r="D20" s="482"/>
      <c r="E20" s="483"/>
      <c r="F20" s="260" t="s">
        <v>39</v>
      </c>
      <c r="G20" s="481"/>
      <c r="H20" s="482"/>
      <c r="I20" s="483"/>
      <c r="J20" s="288"/>
    </row>
    <row r="21" spans="2:12" ht="19.5" thickBot="1" x14ac:dyDescent="0.3">
      <c r="B21" s="305" t="s">
        <v>40</v>
      </c>
      <c r="C21" s="509"/>
      <c r="D21" s="486"/>
      <c r="E21" s="487"/>
      <c r="F21" s="261" t="s">
        <v>40</v>
      </c>
      <c r="G21" s="509"/>
      <c r="H21" s="486"/>
      <c r="I21" s="487"/>
      <c r="J21" s="288"/>
    </row>
    <row r="22" spans="2:12" x14ac:dyDescent="0.25">
      <c r="B22" s="293"/>
      <c r="C22" s="293"/>
      <c r="D22" s="293"/>
      <c r="E22" s="293"/>
      <c r="F22" s="293"/>
      <c r="G22" s="293"/>
      <c r="H22" s="293"/>
      <c r="I22" s="293"/>
      <c r="J22" s="293"/>
      <c r="K22" s="293"/>
      <c r="L22" s="293"/>
    </row>
    <row r="23" spans="2:12" ht="26.25" x14ac:dyDescent="0.25">
      <c r="B23" s="287" t="s">
        <v>62</v>
      </c>
      <c r="C23" s="293"/>
      <c r="D23" s="293"/>
      <c r="E23" s="293"/>
      <c r="F23" s="293"/>
      <c r="G23" s="293"/>
      <c r="I23" s="293"/>
      <c r="J23" s="293"/>
      <c r="K23" s="293"/>
      <c r="L23" s="293"/>
    </row>
    <row r="24" spans="2:12" ht="15.75" thickBot="1" x14ac:dyDescent="0.3"/>
    <row r="25" spans="2:12" ht="18.75" x14ac:dyDescent="0.25">
      <c r="B25" s="209" t="s">
        <v>48</v>
      </c>
      <c r="C25" s="210"/>
      <c r="D25" s="211"/>
      <c r="E25" s="238" t="s">
        <v>47</v>
      </c>
      <c r="F25" s="210"/>
      <c r="G25" s="211"/>
      <c r="I25" s="294"/>
    </row>
    <row r="26" spans="2:12" ht="18.75" x14ac:dyDescent="0.25">
      <c r="B26" s="451"/>
      <c r="C26" s="452"/>
      <c r="D26" s="453"/>
      <c r="E26" s="451"/>
      <c r="F26" s="452"/>
      <c r="G26" s="453"/>
      <c r="I26" s="294"/>
    </row>
    <row r="27" spans="2:12" ht="18.75" x14ac:dyDescent="0.25">
      <c r="B27" s="451"/>
      <c r="C27" s="452"/>
      <c r="D27" s="453"/>
      <c r="E27" s="451"/>
      <c r="F27" s="452"/>
      <c r="G27" s="453"/>
      <c r="I27" s="295"/>
    </row>
    <row r="28" spans="2:12" ht="18.75" x14ac:dyDescent="0.25">
      <c r="B28" s="451"/>
      <c r="C28" s="452"/>
      <c r="D28" s="453"/>
      <c r="E28" s="451"/>
      <c r="F28" s="452"/>
      <c r="G28" s="453"/>
      <c r="I28" s="294"/>
    </row>
    <row r="29" spans="2:12" ht="18.75" x14ac:dyDescent="0.25">
      <c r="B29" s="451"/>
      <c r="C29" s="452"/>
      <c r="D29" s="453"/>
      <c r="E29" s="451"/>
      <c r="F29" s="452"/>
      <c r="G29" s="453"/>
      <c r="I29" s="294"/>
    </row>
    <row r="30" spans="2:12" ht="18.75" x14ac:dyDescent="0.25">
      <c r="B30" s="451"/>
      <c r="C30" s="452"/>
      <c r="D30" s="453"/>
      <c r="E30" s="451"/>
      <c r="F30" s="452"/>
      <c r="G30" s="453"/>
      <c r="I30" s="294"/>
    </row>
    <row r="31" spans="2:12" ht="19.5" thickBot="1" x14ac:dyDescent="0.3">
      <c r="B31" s="478"/>
      <c r="C31" s="479"/>
      <c r="D31" s="480"/>
      <c r="E31" s="478"/>
      <c r="F31" s="479"/>
      <c r="G31" s="480"/>
      <c r="I31" s="294"/>
    </row>
    <row r="32" spans="2:12" ht="19.5" thickBot="1" x14ac:dyDescent="0.3">
      <c r="B32" s="294"/>
      <c r="C32" s="294"/>
      <c r="D32" s="294"/>
      <c r="E32" s="294"/>
      <c r="F32" s="294"/>
      <c r="G32" s="294"/>
      <c r="I32" s="294"/>
    </row>
    <row r="33" spans="2:12" ht="19.5" thickBot="1" x14ac:dyDescent="0.3">
      <c r="B33" s="184" t="s">
        <v>49</v>
      </c>
      <c r="C33" s="212"/>
      <c r="D33" s="212"/>
      <c r="E33" s="212"/>
      <c r="F33" s="212"/>
      <c r="G33" s="213"/>
      <c r="I33" s="294"/>
    </row>
    <row r="34" spans="2:12" ht="18.75" x14ac:dyDescent="0.25">
      <c r="B34" s="265"/>
      <c r="C34" s="443"/>
      <c r="D34" s="443"/>
      <c r="E34" s="443"/>
      <c r="F34" s="443"/>
      <c r="G34" s="444"/>
      <c r="I34" s="294"/>
    </row>
    <row r="35" spans="2:12" ht="18.75" x14ac:dyDescent="0.25">
      <c r="B35" s="239"/>
      <c r="C35" s="449"/>
      <c r="D35" s="449"/>
      <c r="E35" s="449"/>
      <c r="F35" s="449"/>
      <c r="G35" s="450"/>
      <c r="I35" s="294"/>
    </row>
    <row r="36" spans="2:12" ht="18.75" x14ac:dyDescent="0.25">
      <c r="B36" s="239"/>
      <c r="C36" s="449"/>
      <c r="D36" s="449"/>
      <c r="E36" s="449"/>
      <c r="F36" s="449"/>
      <c r="G36" s="450"/>
      <c r="I36" s="294"/>
    </row>
    <row r="37" spans="2:12" ht="18.75" x14ac:dyDescent="0.25">
      <c r="B37" s="239"/>
      <c r="C37" s="449"/>
      <c r="D37" s="449"/>
      <c r="E37" s="449"/>
      <c r="F37" s="449"/>
      <c r="G37" s="450"/>
      <c r="I37" s="294"/>
    </row>
    <row r="38" spans="2:12" ht="19.5" thickBot="1" x14ac:dyDescent="0.3">
      <c r="B38" s="445"/>
      <c r="C38" s="446"/>
      <c r="D38" s="446"/>
      <c r="E38" s="446"/>
      <c r="F38" s="446"/>
      <c r="G38" s="447"/>
      <c r="I38" s="294"/>
    </row>
    <row r="39" spans="2:12" ht="18.75" x14ac:dyDescent="0.25">
      <c r="B39" s="294"/>
      <c r="C39" s="294"/>
      <c r="D39" s="294"/>
      <c r="E39" s="294"/>
      <c r="F39" s="294"/>
      <c r="G39" s="294"/>
      <c r="I39" s="294"/>
    </row>
    <row r="40" spans="2:12" ht="21" customHeight="1" x14ac:dyDescent="0.25">
      <c r="B40" s="287" t="s">
        <v>61</v>
      </c>
      <c r="C40" s="293"/>
      <c r="D40" s="293"/>
      <c r="E40" s="293"/>
      <c r="F40" s="293"/>
      <c r="G40" s="293"/>
      <c r="H40" s="293"/>
      <c r="I40" s="293"/>
      <c r="J40" s="293"/>
      <c r="K40" s="293"/>
      <c r="L40" s="293"/>
    </row>
    <row r="41" spans="2:12" ht="21" customHeight="1" x14ac:dyDescent="0.25">
      <c r="B41" s="297"/>
      <c r="C41" s="293"/>
      <c r="D41" s="293"/>
      <c r="E41" s="293"/>
      <c r="F41" s="293"/>
      <c r="G41" s="293"/>
      <c r="H41" s="293"/>
      <c r="I41" s="293"/>
      <c r="J41" s="293"/>
      <c r="K41" s="293"/>
      <c r="L41" s="293"/>
    </row>
    <row r="42" spans="2:12" ht="23.25" x14ac:dyDescent="0.25">
      <c r="B42" s="298" t="s">
        <v>57</v>
      </c>
      <c r="C42" s="296"/>
      <c r="D42" s="296"/>
      <c r="E42" s="296"/>
      <c r="F42" s="296"/>
      <c r="G42" s="296"/>
      <c r="H42" s="296"/>
      <c r="I42" s="293"/>
      <c r="J42" s="293"/>
      <c r="K42" s="293"/>
      <c r="L42" s="293"/>
    </row>
    <row r="43" spans="2:12" ht="19.5" thickBot="1" x14ac:dyDescent="0.3">
      <c r="B43" s="290"/>
      <c r="C43" s="296"/>
      <c r="D43" s="296"/>
      <c r="E43" s="296"/>
      <c r="F43" s="296"/>
      <c r="G43" s="296"/>
      <c r="H43" s="296"/>
      <c r="I43" s="293"/>
      <c r="J43" s="293"/>
      <c r="K43" s="293"/>
      <c r="L43" s="293"/>
    </row>
    <row r="44" spans="2:12" ht="19.5" thickBot="1" x14ac:dyDescent="0.3">
      <c r="B44" s="473" t="s">
        <v>58</v>
      </c>
      <c r="C44" s="474"/>
      <c r="D44" s="474"/>
      <c r="E44" s="474"/>
      <c r="F44" s="474"/>
      <c r="G44" s="474"/>
      <c r="H44" s="474"/>
      <c r="I44" s="475"/>
      <c r="J44" s="293"/>
      <c r="K44" s="293"/>
      <c r="L44" s="293"/>
    </row>
    <row r="45" spans="2:12" ht="14.45" customHeight="1" x14ac:dyDescent="0.25">
      <c r="B45" s="266"/>
      <c r="C45" s="267"/>
      <c r="D45" s="267"/>
      <c r="E45" s="267"/>
      <c r="F45" s="267"/>
      <c r="G45" s="267"/>
      <c r="H45" s="267"/>
      <c r="I45" s="268"/>
      <c r="J45" s="293"/>
      <c r="K45" s="293"/>
      <c r="L45" s="293"/>
    </row>
    <row r="46" spans="2:12" ht="14.45" customHeight="1" x14ac:dyDescent="0.25">
      <c r="B46" s="269"/>
      <c r="C46" s="270"/>
      <c r="D46" s="270"/>
      <c r="E46" s="270"/>
      <c r="F46" s="270"/>
      <c r="G46" s="270"/>
      <c r="H46" s="270"/>
      <c r="I46" s="271"/>
      <c r="J46" s="293"/>
      <c r="K46" s="293"/>
      <c r="L46" s="293"/>
    </row>
    <row r="47" spans="2:12" ht="14.45" customHeight="1" x14ac:dyDescent="0.25">
      <c r="B47" s="269"/>
      <c r="C47" s="270"/>
      <c r="D47" s="270"/>
      <c r="E47" s="270"/>
      <c r="F47" s="270"/>
      <c r="G47" s="270"/>
      <c r="H47" s="270"/>
      <c r="I47" s="271"/>
      <c r="J47" s="293"/>
      <c r="K47" s="293"/>
      <c r="L47" s="293"/>
    </row>
    <row r="48" spans="2:12" ht="14.45" customHeight="1" x14ac:dyDescent="0.25">
      <c r="B48" s="269"/>
      <c r="C48" s="270"/>
      <c r="D48" s="270"/>
      <c r="E48" s="270"/>
      <c r="F48" s="270"/>
      <c r="G48" s="270"/>
      <c r="H48" s="270"/>
      <c r="I48" s="271"/>
      <c r="J48" s="293"/>
      <c r="K48" s="293"/>
      <c r="L48" s="293"/>
    </row>
    <row r="49" spans="2:12" ht="21" customHeight="1" thickBot="1" x14ac:dyDescent="0.3">
      <c r="B49" s="272"/>
      <c r="C49" s="273"/>
      <c r="D49" s="273"/>
      <c r="E49" s="273"/>
      <c r="F49" s="273"/>
      <c r="G49" s="273"/>
      <c r="H49" s="273"/>
      <c r="I49" s="274"/>
      <c r="J49" s="293"/>
      <c r="K49" s="293"/>
      <c r="L49" s="293"/>
    </row>
    <row r="50" spans="2:12" ht="21" x14ac:dyDescent="0.25">
      <c r="B50" s="297"/>
      <c r="C50" s="293"/>
      <c r="D50" s="293"/>
      <c r="E50" s="293"/>
      <c r="F50" s="293"/>
      <c r="G50" s="293"/>
      <c r="H50" s="293"/>
      <c r="I50" s="293"/>
      <c r="J50" s="293"/>
      <c r="K50" s="293"/>
      <c r="L50" s="293"/>
    </row>
    <row r="51" spans="2:12" ht="39.6" customHeight="1" x14ac:dyDescent="0.25">
      <c r="B51" s="298" t="s">
        <v>46</v>
      </c>
      <c r="C51" s="296"/>
      <c r="E51" s="294"/>
      <c r="F51" s="296"/>
      <c r="G51" s="296"/>
      <c r="H51" s="296"/>
      <c r="I51" s="296"/>
      <c r="J51" s="293"/>
      <c r="K51" s="293"/>
      <c r="L51" s="293"/>
    </row>
    <row r="52" spans="2:12" ht="19.5" thickBot="1" x14ac:dyDescent="0.3">
      <c r="B52" s="299"/>
      <c r="C52" s="296"/>
      <c r="D52" s="296"/>
      <c r="E52" s="296"/>
      <c r="F52" s="296"/>
      <c r="G52" s="296"/>
      <c r="H52" s="296"/>
      <c r="I52" s="296"/>
      <c r="J52" s="293"/>
      <c r="K52" s="293"/>
      <c r="L52" s="293"/>
    </row>
    <row r="53" spans="2:12" ht="37.5" x14ac:dyDescent="0.25">
      <c r="B53" s="296"/>
      <c r="C53" s="296"/>
      <c r="D53" s="245" t="s">
        <v>21</v>
      </c>
      <c r="E53" s="246" t="s">
        <v>22</v>
      </c>
      <c r="F53" s="247" t="s">
        <v>23</v>
      </c>
      <c r="G53" s="248" t="s">
        <v>24</v>
      </c>
      <c r="H53" s="300"/>
      <c r="I53" s="296"/>
      <c r="J53" s="293"/>
      <c r="K53" s="293"/>
      <c r="L53" s="293"/>
    </row>
    <row r="54" spans="2:12" ht="38.25" thickBot="1" x14ac:dyDescent="0.3">
      <c r="B54" s="296"/>
      <c r="C54" s="296"/>
      <c r="D54" s="249" t="s">
        <v>4</v>
      </c>
      <c r="E54" s="250" t="s">
        <v>3</v>
      </c>
      <c r="F54" s="251" t="s">
        <v>5</v>
      </c>
      <c r="G54" s="252" t="s">
        <v>6</v>
      </c>
      <c r="H54" s="300"/>
      <c r="I54" s="296"/>
      <c r="J54" s="293"/>
      <c r="K54" s="293"/>
      <c r="L54" s="293"/>
    </row>
    <row r="55" spans="2:12" ht="19.5" thickBot="1" x14ac:dyDescent="0.3">
      <c r="B55" s="296"/>
      <c r="C55" s="296"/>
      <c r="D55" s="296"/>
      <c r="E55" s="296"/>
      <c r="F55" s="296"/>
      <c r="G55" s="296"/>
      <c r="H55" s="296"/>
      <c r="I55" s="296"/>
      <c r="J55" s="293"/>
      <c r="K55" s="293"/>
      <c r="L55" s="293"/>
    </row>
    <row r="56" spans="2:12" ht="34.9" customHeight="1" x14ac:dyDescent="0.25">
      <c r="B56" s="194" t="s">
        <v>7</v>
      </c>
      <c r="C56" s="234" t="s">
        <v>56</v>
      </c>
      <c r="D56" s="219" t="s">
        <v>8</v>
      </c>
      <c r="E56" s="221" t="s">
        <v>2</v>
      </c>
      <c r="F56" s="223" t="s">
        <v>9</v>
      </c>
      <c r="G56" s="216" t="s">
        <v>10</v>
      </c>
      <c r="H56" s="216" t="s">
        <v>51</v>
      </c>
      <c r="I56" s="229" t="s">
        <v>11</v>
      </c>
      <c r="J56" s="293"/>
      <c r="K56" s="293"/>
      <c r="L56" s="293"/>
    </row>
    <row r="57" spans="2:12" ht="40.9" customHeight="1" x14ac:dyDescent="0.25">
      <c r="B57" s="181"/>
      <c r="C57" s="235">
        <f>SUM(C58:C59)</f>
        <v>7</v>
      </c>
      <c r="D57" s="220" t="s">
        <v>12</v>
      </c>
      <c r="E57" s="222" t="s">
        <v>13</v>
      </c>
      <c r="F57" s="224" t="s">
        <v>14</v>
      </c>
      <c r="G57" s="217" t="s">
        <v>15</v>
      </c>
      <c r="H57" s="217" t="s">
        <v>53</v>
      </c>
      <c r="I57" s="230"/>
      <c r="J57" s="293"/>
      <c r="K57" s="293"/>
      <c r="L57" s="293"/>
    </row>
    <row r="58" spans="2:12" ht="56.25" x14ac:dyDescent="0.25">
      <c r="B58" s="199" t="s">
        <v>142</v>
      </c>
      <c r="C58" s="200">
        <v>4</v>
      </c>
      <c r="D58" s="253"/>
      <c r="E58" s="253"/>
      <c r="F58" s="253"/>
      <c r="G58" s="253"/>
      <c r="H58" s="253"/>
      <c r="I58" s="231" t="str">
        <f>IF(COUNTBLANK(D58:H58)=4,SUM(D58:G58)*C58,"veuillez entrer une valeur")</f>
        <v>veuillez entrer une valeur</v>
      </c>
      <c r="J58" s="293"/>
      <c r="L58" s="293"/>
    </row>
    <row r="59" spans="2:12" ht="39" customHeight="1" thickBot="1" x14ac:dyDescent="0.3">
      <c r="B59" s="201" t="s">
        <v>16</v>
      </c>
      <c r="C59" s="202">
        <v>3</v>
      </c>
      <c r="D59" s="254"/>
      <c r="E59" s="254"/>
      <c r="F59" s="254"/>
      <c r="G59" s="254"/>
      <c r="H59" s="254"/>
      <c r="I59" s="232" t="str">
        <f>IF(COUNTBLANK(D59:H59)=4,SUM(D59:G59)*C59,"veuillez entrer une valeur")</f>
        <v>veuillez entrer une valeur</v>
      </c>
      <c r="J59" s="293"/>
      <c r="K59" s="293"/>
      <c r="L59" s="293"/>
    </row>
    <row r="60" spans="2:12" ht="19.5" thickBot="1" x14ac:dyDescent="0.3">
      <c r="B60" s="206" t="s">
        <v>50</v>
      </c>
      <c r="C60" s="180">
        <f>3*C57-IF(H58="x",3*C58,0)-IF(H59="x",3*C59,0)</f>
        <v>21</v>
      </c>
      <c r="D60" s="203"/>
      <c r="E60" s="203"/>
      <c r="F60" s="204"/>
      <c r="G60" s="205" t="s">
        <v>25</v>
      </c>
      <c r="H60" s="205"/>
      <c r="I60" s="228">
        <f>SUM(I58:I59)</f>
        <v>0</v>
      </c>
      <c r="J60" s="293"/>
      <c r="K60" s="293"/>
      <c r="L60" s="293"/>
    </row>
    <row r="61" spans="2:12" ht="15.75" thickBot="1" x14ac:dyDescent="0.3">
      <c r="B61" s="293"/>
      <c r="C61" s="293"/>
      <c r="D61" s="293"/>
      <c r="E61" s="293"/>
      <c r="F61" s="293"/>
      <c r="G61" s="293"/>
      <c r="H61" s="293"/>
      <c r="I61" s="293"/>
      <c r="J61" s="293"/>
      <c r="K61" s="293"/>
      <c r="L61" s="293"/>
    </row>
    <row r="62" spans="2:12" ht="37.5" x14ac:dyDescent="0.25">
      <c r="B62" s="194" t="s">
        <v>17</v>
      </c>
      <c r="C62" s="236" t="s">
        <v>56</v>
      </c>
      <c r="D62" s="190" t="s">
        <v>8</v>
      </c>
      <c r="E62" s="191" t="s">
        <v>2</v>
      </c>
      <c r="F62" s="192" t="s">
        <v>9</v>
      </c>
      <c r="G62" s="214" t="s">
        <v>10</v>
      </c>
      <c r="H62" s="216" t="s">
        <v>51</v>
      </c>
      <c r="I62" s="229" t="s">
        <v>11</v>
      </c>
      <c r="J62" s="293"/>
      <c r="K62" s="293"/>
      <c r="L62" s="293"/>
    </row>
    <row r="63" spans="2:12" ht="37.5" x14ac:dyDescent="0.25">
      <c r="B63" s="181"/>
      <c r="C63" s="237">
        <f>SUM(C64:C66)</f>
        <v>6</v>
      </c>
      <c r="D63" s="195" t="s">
        <v>12</v>
      </c>
      <c r="E63" s="196" t="s">
        <v>13</v>
      </c>
      <c r="F63" s="197" t="s">
        <v>14</v>
      </c>
      <c r="G63" s="215" t="s">
        <v>15</v>
      </c>
      <c r="H63" s="218" t="s">
        <v>54</v>
      </c>
      <c r="I63" s="233"/>
      <c r="J63" s="293"/>
      <c r="K63" s="293"/>
      <c r="L63" s="293"/>
    </row>
    <row r="64" spans="2:12" ht="56.25" x14ac:dyDescent="0.25">
      <c r="B64" s="199" t="s">
        <v>18</v>
      </c>
      <c r="C64" s="200">
        <v>3</v>
      </c>
      <c r="D64" s="255"/>
      <c r="E64" s="255"/>
      <c r="F64" s="255"/>
      <c r="G64" s="255"/>
      <c r="H64" s="256"/>
      <c r="I64" s="231" t="str">
        <f>IF(COUNTBLANK(D64:H64)=4,SUM(D64:G64)*C64,"veuillez entrer une valeur")</f>
        <v>veuillez entrer une valeur</v>
      </c>
      <c r="J64" s="293"/>
      <c r="K64" s="293"/>
      <c r="L64" s="293"/>
    </row>
    <row r="65" spans="2:12" ht="56.25" x14ac:dyDescent="0.25">
      <c r="B65" s="199" t="s">
        <v>42</v>
      </c>
      <c r="C65" s="200">
        <v>2</v>
      </c>
      <c r="D65" s="255"/>
      <c r="E65" s="255"/>
      <c r="F65" s="255"/>
      <c r="G65" s="255"/>
      <c r="H65" s="253"/>
      <c r="I65" s="231" t="str">
        <f>IF(COUNTBLANK(D65:H65)=4,SUM(D65:G65)*C65,"veuillez entrer une valeur")</f>
        <v>veuillez entrer une valeur</v>
      </c>
      <c r="J65" s="293"/>
      <c r="K65" s="293"/>
      <c r="L65" s="293"/>
    </row>
    <row r="66" spans="2:12" ht="57" thickBot="1" x14ac:dyDescent="0.3">
      <c r="B66" s="199" t="s">
        <v>19</v>
      </c>
      <c r="C66" s="200">
        <v>1</v>
      </c>
      <c r="D66" s="257"/>
      <c r="E66" s="257"/>
      <c r="F66" s="257"/>
      <c r="G66" s="257"/>
      <c r="H66" s="258"/>
      <c r="I66" s="232" t="str">
        <f>IF(COUNTBLANK(D66:H66)=4,SUM(D66:G66)*C66,"veuillez entrer une valeur")</f>
        <v>veuillez entrer une valeur</v>
      </c>
      <c r="J66" s="293"/>
      <c r="K66" s="293"/>
      <c r="L66" s="293"/>
    </row>
    <row r="67" spans="2:12" ht="19.5" thickBot="1" x14ac:dyDescent="0.3">
      <c r="B67" s="206" t="s">
        <v>50</v>
      </c>
      <c r="C67" s="180">
        <f>3*C63-IF(H64="x",3*C64,0)-IF(H65="x",3*C65,0)-IF(H66="x",3*C66,0)</f>
        <v>18</v>
      </c>
      <c r="D67" s="203"/>
      <c r="E67" s="203"/>
      <c r="F67" s="207"/>
      <c r="G67" s="208" t="s">
        <v>25</v>
      </c>
      <c r="H67" s="205"/>
      <c r="I67" s="228">
        <f>SUM(I64:I66)</f>
        <v>0</v>
      </c>
      <c r="J67" s="293"/>
      <c r="K67" s="293"/>
      <c r="L67" s="293"/>
    </row>
    <row r="68" spans="2:12" ht="18.600000000000001" customHeight="1" thickBot="1" x14ac:dyDescent="0.3">
      <c r="B68" s="296"/>
      <c r="C68" s="296"/>
      <c r="D68" s="296"/>
      <c r="E68" s="296"/>
      <c r="F68" s="296"/>
      <c r="G68" s="296"/>
      <c r="H68" s="296"/>
      <c r="I68" s="296"/>
      <c r="J68" s="293"/>
      <c r="K68" s="293"/>
      <c r="L68" s="293"/>
    </row>
    <row r="69" spans="2:12" ht="29.45" customHeight="1" x14ac:dyDescent="0.25">
      <c r="B69" s="194" t="s">
        <v>20</v>
      </c>
      <c r="C69" s="236" t="s">
        <v>56</v>
      </c>
      <c r="D69" s="190" t="s">
        <v>8</v>
      </c>
      <c r="E69" s="191" t="s">
        <v>2</v>
      </c>
      <c r="F69" s="192" t="s">
        <v>9</v>
      </c>
      <c r="G69" s="193" t="s">
        <v>10</v>
      </c>
      <c r="H69" s="216" t="s">
        <v>51</v>
      </c>
      <c r="I69" s="229" t="s">
        <v>11</v>
      </c>
      <c r="J69" s="293"/>
      <c r="K69" s="293"/>
      <c r="L69" s="293"/>
    </row>
    <row r="70" spans="2:12" ht="37.5" x14ac:dyDescent="0.25">
      <c r="B70" s="181"/>
      <c r="C70" s="237">
        <f>SUM(C71:C73)</f>
        <v>4</v>
      </c>
      <c r="D70" s="195" t="s">
        <v>12</v>
      </c>
      <c r="E70" s="196" t="s">
        <v>13</v>
      </c>
      <c r="F70" s="197" t="s">
        <v>14</v>
      </c>
      <c r="G70" s="198" t="s">
        <v>15</v>
      </c>
      <c r="H70" s="218" t="s">
        <v>55</v>
      </c>
      <c r="I70" s="233"/>
      <c r="J70" s="293"/>
      <c r="K70" s="293"/>
      <c r="L70" s="293"/>
    </row>
    <row r="71" spans="2:12" ht="56.25" x14ac:dyDescent="0.25">
      <c r="B71" s="199" t="s">
        <v>143</v>
      </c>
      <c r="C71" s="200">
        <v>2</v>
      </c>
      <c r="D71" s="255"/>
      <c r="E71" s="255"/>
      <c r="F71" s="255"/>
      <c r="G71" s="255"/>
      <c r="H71" s="256"/>
      <c r="I71" s="231" t="str">
        <f>IF(COUNTBLANK(D71:H71)=4,SUM(D71:G71)*C71,"veuillez entrer une valeur")</f>
        <v>veuillez entrer une valeur</v>
      </c>
      <c r="J71" s="293"/>
      <c r="K71" s="293"/>
      <c r="L71" s="293"/>
    </row>
    <row r="72" spans="2:12" ht="75" x14ac:dyDescent="0.25">
      <c r="B72" s="199" t="s">
        <v>144</v>
      </c>
      <c r="C72" s="200">
        <v>1</v>
      </c>
      <c r="D72" s="255"/>
      <c r="E72" s="255"/>
      <c r="F72" s="255"/>
      <c r="G72" s="255"/>
      <c r="H72" s="253"/>
      <c r="I72" s="231" t="str">
        <f>IF(COUNTBLANK(D72:H72)=4,SUM(D72:G72)*C72,"veuillez entrer une valeur")</f>
        <v>veuillez entrer une valeur</v>
      </c>
      <c r="J72" s="293"/>
      <c r="K72" s="293"/>
      <c r="L72" s="293"/>
    </row>
    <row r="73" spans="2:12" ht="94.5" thickBot="1" x14ac:dyDescent="0.3">
      <c r="B73" s="199" t="s">
        <v>145</v>
      </c>
      <c r="C73" s="200">
        <v>1</v>
      </c>
      <c r="D73" s="257"/>
      <c r="E73" s="257"/>
      <c r="F73" s="257"/>
      <c r="G73" s="257"/>
      <c r="H73" s="258"/>
      <c r="I73" s="232" t="str">
        <f>IF(COUNTBLANK(D73:H73)=4,SUM(D73:G73)*C73,"veuillez entrer une valeur")</f>
        <v>veuillez entrer une valeur</v>
      </c>
      <c r="J73" s="293"/>
      <c r="K73" s="293"/>
      <c r="L73" s="293"/>
    </row>
    <row r="74" spans="2:12" ht="19.5" thickBot="1" x14ac:dyDescent="0.3">
      <c r="B74" s="206" t="s">
        <v>50</v>
      </c>
      <c r="C74" s="180">
        <f>3*C70-IF(H71="x",3*C71,0)-IF(H72="x",3*C72,0)-IF(H73="x",3*C73,0)</f>
        <v>12</v>
      </c>
      <c r="D74" s="203"/>
      <c r="E74" s="203"/>
      <c r="F74" s="207"/>
      <c r="G74" s="208" t="s">
        <v>25</v>
      </c>
      <c r="H74" s="205"/>
      <c r="I74" s="228">
        <f>SUM(I71:I73)</f>
        <v>0</v>
      </c>
      <c r="J74" s="293"/>
      <c r="K74" s="293"/>
      <c r="L74" s="293"/>
    </row>
    <row r="75" spans="2:12" ht="19.5" thickBot="1" x14ac:dyDescent="0.3">
      <c r="B75" s="296"/>
      <c r="C75" s="296"/>
      <c r="D75" s="296"/>
      <c r="E75" s="296"/>
      <c r="F75" s="296"/>
      <c r="G75" s="296"/>
      <c r="H75" s="296"/>
      <c r="I75" s="296"/>
      <c r="J75" s="293"/>
      <c r="K75" s="293"/>
      <c r="L75" s="293"/>
    </row>
    <row r="76" spans="2:12" ht="39" customHeight="1" x14ac:dyDescent="0.25">
      <c r="B76" s="225" t="s">
        <v>52</v>
      </c>
      <c r="C76" s="243">
        <f>SUM(C60+C67+C74)</f>
        <v>51</v>
      </c>
      <c r="D76" s="226">
        <f>SUM(I74+I67+I60)</f>
        <v>0</v>
      </c>
      <c r="E76" s="296"/>
      <c r="F76" s="296"/>
      <c r="G76" s="296"/>
      <c r="H76" s="296"/>
      <c r="I76" s="296"/>
      <c r="J76" s="293"/>
      <c r="K76" s="293"/>
      <c r="L76" s="293"/>
    </row>
    <row r="77" spans="2:12" ht="19.5" thickBot="1" x14ac:dyDescent="0.3">
      <c r="B77" s="476" t="s">
        <v>60</v>
      </c>
      <c r="C77" s="477"/>
      <c r="D77" s="227">
        <f>(D76/C76)*20</f>
        <v>0</v>
      </c>
      <c r="E77" s="296"/>
      <c r="F77" s="296"/>
      <c r="G77" s="296"/>
      <c r="H77" s="296"/>
      <c r="I77" s="296"/>
      <c r="J77" s="293"/>
      <c r="K77" s="293"/>
      <c r="L77" s="293"/>
    </row>
    <row r="78" spans="2:12" ht="18.75" x14ac:dyDescent="0.25">
      <c r="B78" s="294"/>
      <c r="C78" s="300"/>
      <c r="D78" s="296"/>
      <c r="E78" s="296"/>
      <c r="F78" s="296"/>
      <c r="G78" s="296"/>
      <c r="H78" s="296"/>
      <c r="I78" s="296"/>
      <c r="J78" s="293"/>
      <c r="K78" s="293"/>
      <c r="L78" s="293"/>
    </row>
    <row r="80" spans="2:12" ht="26.25" x14ac:dyDescent="0.25">
      <c r="B80" s="287" t="s">
        <v>63</v>
      </c>
      <c r="C80" s="293"/>
      <c r="D80" s="293"/>
      <c r="E80" s="293"/>
      <c r="F80" s="293"/>
      <c r="G80" s="293"/>
      <c r="H80" s="293"/>
      <c r="I80" s="293"/>
      <c r="J80" s="293"/>
      <c r="K80" s="293"/>
      <c r="L80" s="293"/>
    </row>
    <row r="81" spans="2:17" ht="15.75" thickBot="1" x14ac:dyDescent="0.3">
      <c r="B81" s="293"/>
      <c r="C81" s="293"/>
      <c r="D81" s="293"/>
      <c r="E81" s="293"/>
      <c r="F81" s="293"/>
      <c r="G81" s="293"/>
      <c r="H81" s="293"/>
      <c r="I81" s="293"/>
      <c r="J81" s="293"/>
      <c r="K81" s="293"/>
      <c r="L81" s="293"/>
    </row>
    <row r="82" spans="2:17" ht="43.15" customHeight="1" thickBot="1" x14ac:dyDescent="0.3">
      <c r="B82" s="301"/>
      <c r="C82" s="464" t="s">
        <v>65</v>
      </c>
      <c r="D82" s="465"/>
      <c r="E82" s="466"/>
      <c r="F82" s="464" t="s">
        <v>67</v>
      </c>
      <c r="G82" s="465"/>
      <c r="H82" s="466"/>
      <c r="I82" s="464" t="s">
        <v>68</v>
      </c>
      <c r="J82" s="465"/>
      <c r="K82" s="466"/>
      <c r="L82" s="464" t="s">
        <v>69</v>
      </c>
      <c r="M82" s="465"/>
      <c r="N82" s="466"/>
      <c r="O82" s="464" t="s">
        <v>70</v>
      </c>
      <c r="P82" s="465"/>
      <c r="Q82" s="466"/>
    </row>
    <row r="83" spans="2:17" ht="43.15" customHeight="1" x14ac:dyDescent="0.25">
      <c r="B83" s="240" t="s">
        <v>64</v>
      </c>
      <c r="C83" s="563"/>
      <c r="D83" s="510"/>
      <c r="E83" s="511"/>
      <c r="F83" s="470">
        <v>45316</v>
      </c>
      <c r="G83" s="471"/>
      <c r="H83" s="472"/>
      <c r="I83" s="470"/>
      <c r="J83" s="471"/>
      <c r="K83" s="472"/>
      <c r="L83" s="470"/>
      <c r="M83" s="471"/>
      <c r="N83" s="472"/>
      <c r="O83" s="470"/>
      <c r="P83" s="471"/>
      <c r="Q83" s="472"/>
    </row>
    <row r="84" spans="2:17" ht="18.75" x14ac:dyDescent="0.25">
      <c r="B84" s="242" t="s">
        <v>26</v>
      </c>
      <c r="C84" s="454"/>
      <c r="D84" s="452"/>
      <c r="E84" s="453"/>
      <c r="F84" s="454"/>
      <c r="G84" s="452"/>
      <c r="H84" s="453"/>
      <c r="I84" s="451"/>
      <c r="J84" s="452"/>
      <c r="K84" s="453"/>
      <c r="L84" s="451"/>
      <c r="M84" s="452"/>
      <c r="N84" s="453"/>
      <c r="O84" s="451"/>
      <c r="P84" s="452"/>
      <c r="Q84" s="453"/>
    </row>
    <row r="85" spans="2:17" ht="18.75" x14ac:dyDescent="0.25">
      <c r="B85" s="241" t="s">
        <v>27</v>
      </c>
      <c r="C85" s="541"/>
      <c r="D85" s="542"/>
      <c r="E85" s="543"/>
      <c r="F85" s="451"/>
      <c r="G85" s="452"/>
      <c r="H85" s="453"/>
      <c r="I85" s="451"/>
      <c r="J85" s="452"/>
      <c r="K85" s="453"/>
      <c r="L85" s="451"/>
      <c r="M85" s="452"/>
      <c r="N85" s="453"/>
      <c r="O85" s="451"/>
      <c r="P85" s="452"/>
      <c r="Q85" s="453"/>
    </row>
    <row r="86" spans="2:17" ht="78" customHeight="1" x14ac:dyDescent="0.25">
      <c r="B86" s="242" t="s">
        <v>43</v>
      </c>
      <c r="C86" s="451" t="s">
        <v>385</v>
      </c>
      <c r="D86" s="452"/>
      <c r="E86" s="453"/>
      <c r="F86" s="451"/>
      <c r="G86" s="452"/>
      <c r="H86" s="453"/>
      <c r="I86" s="451"/>
      <c r="J86" s="452"/>
      <c r="K86" s="453"/>
      <c r="L86" s="451"/>
      <c r="M86" s="452"/>
      <c r="N86" s="453"/>
      <c r="O86" s="451"/>
      <c r="P86" s="452"/>
      <c r="Q86" s="453"/>
    </row>
    <row r="87" spans="2:17" ht="21" customHeight="1" thickBot="1" x14ac:dyDescent="0.3">
      <c r="B87" s="74" t="s">
        <v>45</v>
      </c>
      <c r="C87" s="575"/>
      <c r="D87" s="576"/>
      <c r="E87" s="577"/>
      <c r="F87" s="478"/>
      <c r="G87" s="479"/>
      <c r="H87" s="480"/>
      <c r="I87" s="478"/>
      <c r="J87" s="479"/>
      <c r="K87" s="480"/>
      <c r="L87" s="478"/>
      <c r="M87" s="479"/>
      <c r="N87" s="480"/>
      <c r="O87" s="478"/>
      <c r="P87" s="479"/>
      <c r="Q87" s="480"/>
    </row>
    <row r="88" spans="2:17" ht="21" customHeight="1" x14ac:dyDescent="0.25">
      <c r="B88" s="304"/>
      <c r="C88" s="293"/>
      <c r="D88" s="293"/>
      <c r="E88" s="293"/>
      <c r="F88" s="293"/>
      <c r="G88" s="293"/>
      <c r="H88" s="293"/>
      <c r="I88" s="293"/>
      <c r="J88" s="293"/>
      <c r="K88" s="293"/>
      <c r="L88" s="293"/>
    </row>
  </sheetData>
  <mergeCells count="62">
    <mergeCell ref="C86:E86"/>
    <mergeCell ref="F86:H86"/>
    <mergeCell ref="I86:K86"/>
    <mergeCell ref="L86:N86"/>
    <mergeCell ref="O86:Q86"/>
    <mergeCell ref="C87:E87"/>
    <mergeCell ref="F87:H87"/>
    <mergeCell ref="I87:K87"/>
    <mergeCell ref="L87:N87"/>
    <mergeCell ref="O87:Q87"/>
    <mergeCell ref="C84:E84"/>
    <mergeCell ref="F84:H84"/>
    <mergeCell ref="I84:K84"/>
    <mergeCell ref="L84:N84"/>
    <mergeCell ref="O84:Q84"/>
    <mergeCell ref="C85:E85"/>
    <mergeCell ref="F85:H85"/>
    <mergeCell ref="I85:K85"/>
    <mergeCell ref="L85:N85"/>
    <mergeCell ref="O85:Q85"/>
    <mergeCell ref="O82:Q82"/>
    <mergeCell ref="C83:E83"/>
    <mergeCell ref="F83:H83"/>
    <mergeCell ref="I83:K83"/>
    <mergeCell ref="L83:N83"/>
    <mergeCell ref="O83:Q83"/>
    <mergeCell ref="B44:I44"/>
    <mergeCell ref="B77:C77"/>
    <mergeCell ref="C82:E82"/>
    <mergeCell ref="F82:H82"/>
    <mergeCell ref="I82:K82"/>
    <mergeCell ref="L82:N82"/>
    <mergeCell ref="B29:D29"/>
    <mergeCell ref="E29:G29"/>
    <mergeCell ref="B30:D30"/>
    <mergeCell ref="E30:G30"/>
    <mergeCell ref="B31:D31"/>
    <mergeCell ref="E31:G31"/>
    <mergeCell ref="B26:D26"/>
    <mergeCell ref="E26:G26"/>
    <mergeCell ref="B27:D27"/>
    <mergeCell ref="E27:G27"/>
    <mergeCell ref="B28:D28"/>
    <mergeCell ref="E28:G28"/>
    <mergeCell ref="C19:E19"/>
    <mergeCell ref="G19:I19"/>
    <mergeCell ref="C20:E20"/>
    <mergeCell ref="G20:I20"/>
    <mergeCell ref="C21:E21"/>
    <mergeCell ref="G21:I21"/>
    <mergeCell ref="E13:F13"/>
    <mergeCell ref="H13:I13"/>
    <mergeCell ref="C14:I14"/>
    <mergeCell ref="C15:I15"/>
    <mergeCell ref="C18:E18"/>
    <mergeCell ref="G18:I18"/>
    <mergeCell ref="C4:I4"/>
    <mergeCell ref="C6:E6"/>
    <mergeCell ref="G6:I6"/>
    <mergeCell ref="B9:C9"/>
    <mergeCell ref="F9:I10"/>
    <mergeCell ref="B10:C10"/>
  </mergeCells>
  <conditionalFormatting sqref="I58:I59 I64:I66 I71:I73">
    <cfRule type="cellIs" dxfId="110" priority="5" operator="equal">
      <formula>"veuillez entrer une valeur"</formula>
    </cfRule>
  </conditionalFormatting>
  <conditionalFormatting sqref="C87:Q87">
    <cfRule type="cellIs" dxfId="109" priority="3" operator="equal">
      <formula>"NON"</formula>
    </cfRule>
    <cfRule type="cellIs" dxfId="108" priority="4" operator="equal">
      <formula>"OUI"</formula>
    </cfRule>
  </conditionalFormatting>
  <conditionalFormatting sqref="C84:E84">
    <cfRule type="cellIs" dxfId="107" priority="2" operator="equal">
      <formula>"veuillez saisir ici une date"</formula>
    </cfRule>
  </conditionalFormatting>
  <conditionalFormatting sqref="G6:I6">
    <cfRule type="cellIs" dxfId="106" priority="1" operator="equal">
      <formula>"Veuillez saisir ici une date"</formula>
    </cfRule>
  </conditionalFormatting>
  <dataValidations count="2">
    <dataValidation type="list" allowBlank="1" showInputMessage="1" showErrorMessage="1" sqref="C7:E7">
      <formula1>"Fournisseur,Prestataire de Service"</formula1>
    </dataValidation>
    <dataValidation type="list" allowBlank="1" showInputMessage="1" showErrorMessage="1" sqref="F87:Q87">
      <formula1>"OUI,NON"</formula1>
    </dataValidation>
  </dataValidations>
  <hyperlinks>
    <hyperlink ref="C15" r:id="rId1"/>
  </hyperlinks>
  <pageMargins left="0.7" right="0.7" top="0.75" bottom="0.75" header="0.3" footer="0.3"/>
  <pageSetup paperSize="9" scale="50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87"/>
  <sheetViews>
    <sheetView topLeftCell="A72" zoomScale="60" zoomScaleNormal="60" zoomScalePageLayoutView="27" workbookViewId="0">
      <selection activeCell="D73" sqref="D73"/>
    </sheetView>
  </sheetViews>
  <sheetFormatPr baseColWidth="10" defaultColWidth="11.42578125" defaultRowHeight="15" x14ac:dyDescent="0.25"/>
  <cols>
    <col min="1" max="1" width="6.28515625" style="286" customWidth="1"/>
    <col min="2" max="2" width="25.85546875" style="286" customWidth="1"/>
    <col min="3" max="3" width="17.5703125" style="286" customWidth="1"/>
    <col min="4" max="4" width="20.42578125" style="286" customWidth="1"/>
    <col min="5" max="5" width="17.7109375" style="286" customWidth="1"/>
    <col min="6" max="6" width="20.7109375" style="286" customWidth="1"/>
    <col min="7" max="8" width="18" style="286" customWidth="1"/>
    <col min="9" max="9" width="16.85546875" style="286" customWidth="1"/>
    <col min="10" max="10" width="17.42578125" style="286" customWidth="1"/>
    <col min="11" max="11" width="17.7109375" style="286" customWidth="1"/>
    <col min="12" max="12" width="17" style="286" customWidth="1"/>
    <col min="13" max="13" width="11.42578125" style="286"/>
    <col min="14" max="14" width="13.7109375" style="286" customWidth="1"/>
    <col min="15" max="15" width="15.85546875" style="286" customWidth="1"/>
    <col min="16" max="16" width="14.7109375" style="286" customWidth="1"/>
    <col min="17" max="17" width="16.7109375" style="286" customWidth="1"/>
    <col min="18" max="16384" width="11.42578125" style="286"/>
  </cols>
  <sheetData>
    <row r="2" spans="2:10" ht="24" customHeight="1" x14ac:dyDescent="0.25">
      <c r="B2" s="287" t="s">
        <v>37</v>
      </c>
      <c r="C2" s="288"/>
      <c r="D2" s="288"/>
      <c r="E2" s="288"/>
    </row>
    <row r="3" spans="2:10" ht="15.75" thickBot="1" x14ac:dyDescent="0.3">
      <c r="B3" s="289"/>
      <c r="C3" s="288"/>
      <c r="D3" s="288"/>
      <c r="E3" s="288"/>
    </row>
    <row r="4" spans="2:10" ht="31.9" customHeight="1" thickBot="1" x14ac:dyDescent="0.3">
      <c r="B4" s="244" t="s">
        <v>1</v>
      </c>
      <c r="C4" s="495" t="s">
        <v>362</v>
      </c>
      <c r="D4" s="496"/>
      <c r="E4" s="496"/>
      <c r="F4" s="496"/>
      <c r="G4" s="496"/>
      <c r="H4" s="496"/>
      <c r="I4" s="497"/>
      <c r="J4" s="270"/>
    </row>
    <row r="5" spans="2:10" ht="15.75" thickBot="1" x14ac:dyDescent="0.3"/>
    <row r="6" spans="2:10" ht="52.15" customHeight="1" thickBot="1" x14ac:dyDescent="0.3">
      <c r="B6" s="244" t="s">
        <v>66</v>
      </c>
      <c r="C6" s="498">
        <v>44061</v>
      </c>
      <c r="D6" s="499"/>
      <c r="E6" s="500"/>
      <c r="F6" s="285" t="s">
        <v>71</v>
      </c>
      <c r="G6" s="498">
        <v>44061</v>
      </c>
      <c r="H6" s="496"/>
      <c r="I6" s="497"/>
    </row>
    <row r="7" spans="2:10" ht="19.5" thickBot="1" x14ac:dyDescent="0.3">
      <c r="B7" s="290"/>
      <c r="C7" s="290"/>
      <c r="D7" s="290"/>
      <c r="E7" s="290"/>
      <c r="J7" s="288"/>
    </row>
    <row r="8" spans="2:10" ht="28.15" customHeight="1" thickBot="1" x14ac:dyDescent="0.3">
      <c r="B8" s="184" t="s">
        <v>28</v>
      </c>
      <c r="C8" s="185"/>
      <c r="D8" s="186"/>
      <c r="F8" s="184" t="s">
        <v>0</v>
      </c>
      <c r="G8" s="185"/>
      <c r="H8" s="185"/>
      <c r="I8" s="186"/>
      <c r="J8" s="302"/>
    </row>
    <row r="9" spans="2:10" ht="18.75" x14ac:dyDescent="0.25">
      <c r="B9" s="501" t="s">
        <v>29</v>
      </c>
      <c r="C9" s="502"/>
      <c r="D9" s="182"/>
      <c r="E9" s="291"/>
      <c r="F9" s="503" t="s">
        <v>363</v>
      </c>
      <c r="G9" s="493"/>
      <c r="H9" s="493"/>
      <c r="I9" s="494"/>
      <c r="J9" s="303"/>
    </row>
    <row r="10" spans="2:10" ht="19.5" thickBot="1" x14ac:dyDescent="0.3">
      <c r="B10" s="505" t="s">
        <v>30</v>
      </c>
      <c r="C10" s="506"/>
      <c r="D10" s="259" t="s">
        <v>78</v>
      </c>
      <c r="E10" s="291"/>
      <c r="F10" s="504"/>
      <c r="G10" s="486"/>
      <c r="H10" s="486"/>
      <c r="I10" s="487"/>
      <c r="J10" s="303"/>
    </row>
    <row r="11" spans="2:10" ht="15.75" thickBot="1" x14ac:dyDescent="0.3">
      <c r="B11" s="288"/>
      <c r="C11" s="288"/>
      <c r="D11" s="288"/>
      <c r="E11" s="288"/>
      <c r="F11" s="288"/>
      <c r="J11" s="288"/>
    </row>
    <row r="12" spans="2:10" ht="24.6" customHeight="1" thickBot="1" x14ac:dyDescent="0.3">
      <c r="B12" s="184" t="s">
        <v>44</v>
      </c>
      <c r="C12" s="185"/>
      <c r="D12" s="185"/>
      <c r="E12" s="185"/>
      <c r="F12" s="185"/>
      <c r="G12" s="185"/>
      <c r="H12" s="185"/>
      <c r="I12" s="186"/>
      <c r="J12" s="302"/>
    </row>
    <row r="13" spans="2:10" ht="18.75" x14ac:dyDescent="0.25">
      <c r="B13" s="400" t="s">
        <v>31</v>
      </c>
      <c r="C13" s="183"/>
      <c r="D13" s="401" t="s">
        <v>369</v>
      </c>
      <c r="E13" s="488" t="s">
        <v>370</v>
      </c>
      <c r="F13" s="489"/>
      <c r="G13" s="401" t="s">
        <v>33</v>
      </c>
      <c r="H13" s="488"/>
      <c r="I13" s="472"/>
      <c r="J13" s="270"/>
    </row>
    <row r="14" spans="2:10" ht="18.75" x14ac:dyDescent="0.25">
      <c r="B14" s="187" t="s">
        <v>34</v>
      </c>
      <c r="C14" s="490" t="s">
        <v>364</v>
      </c>
      <c r="D14" s="452"/>
      <c r="E14" s="452"/>
      <c r="F14" s="452"/>
      <c r="G14" s="452"/>
      <c r="H14" s="452"/>
      <c r="I14" s="453"/>
      <c r="J14" s="270"/>
    </row>
    <row r="15" spans="2:10" ht="19.5" thickBot="1" x14ac:dyDescent="0.3">
      <c r="B15" s="407" t="s">
        <v>35</v>
      </c>
      <c r="C15" s="491"/>
      <c r="D15" s="479"/>
      <c r="E15" s="479"/>
      <c r="F15" s="479"/>
      <c r="G15" s="479"/>
      <c r="H15" s="479"/>
      <c r="I15" s="480"/>
      <c r="J15" s="270"/>
    </row>
    <row r="16" spans="2:10" ht="19.5" thickBot="1" x14ac:dyDescent="0.3">
      <c r="B16" s="292"/>
      <c r="C16" s="290"/>
      <c r="D16" s="290"/>
      <c r="E16" s="290"/>
      <c r="F16" s="290"/>
      <c r="G16" s="290"/>
      <c r="H16" s="290"/>
      <c r="I16" s="290"/>
      <c r="J16" s="288"/>
    </row>
    <row r="17" spans="2:12" ht="24" customHeight="1" thickBot="1" x14ac:dyDescent="0.3">
      <c r="B17" s="262" t="s">
        <v>89</v>
      </c>
      <c r="C17" s="263"/>
      <c r="D17" s="263"/>
      <c r="E17" s="147"/>
      <c r="F17" s="184" t="s">
        <v>36</v>
      </c>
      <c r="G17" s="185"/>
      <c r="H17" s="185"/>
      <c r="I17" s="186"/>
      <c r="J17" s="302"/>
    </row>
    <row r="18" spans="2:12" ht="18.75" x14ac:dyDescent="0.25">
      <c r="B18" s="188" t="s">
        <v>38</v>
      </c>
      <c r="C18" s="492" t="s">
        <v>365</v>
      </c>
      <c r="D18" s="493"/>
      <c r="E18" s="494"/>
      <c r="F18" s="260" t="s">
        <v>38</v>
      </c>
      <c r="G18" s="492"/>
      <c r="H18" s="493"/>
      <c r="I18" s="494"/>
      <c r="J18" s="288"/>
    </row>
    <row r="19" spans="2:12" ht="18.75" x14ac:dyDescent="0.25">
      <c r="B19" s="189" t="s">
        <v>41</v>
      </c>
      <c r="C19" s="481" t="s">
        <v>367</v>
      </c>
      <c r="D19" s="482"/>
      <c r="E19" s="483"/>
      <c r="F19" s="260" t="s">
        <v>41</v>
      </c>
      <c r="G19" s="481"/>
      <c r="H19" s="482"/>
      <c r="I19" s="483"/>
      <c r="J19" s="288"/>
    </row>
    <row r="20" spans="2:12" ht="18.75" x14ac:dyDescent="0.25">
      <c r="B20" s="189" t="s">
        <v>39</v>
      </c>
      <c r="C20" s="484" t="s">
        <v>366</v>
      </c>
      <c r="D20" s="534"/>
      <c r="E20" s="535"/>
      <c r="F20" s="260" t="s">
        <v>39</v>
      </c>
      <c r="G20" s="481"/>
      <c r="H20" s="482"/>
      <c r="I20" s="483"/>
      <c r="J20" s="288"/>
    </row>
    <row r="21" spans="2:12" ht="19.5" thickBot="1" x14ac:dyDescent="0.3">
      <c r="B21" s="305" t="s">
        <v>40</v>
      </c>
      <c r="C21" s="485" t="s">
        <v>368</v>
      </c>
      <c r="D21" s="536"/>
      <c r="E21" s="537"/>
      <c r="F21" s="261" t="s">
        <v>40</v>
      </c>
      <c r="G21" s="485"/>
      <c r="H21" s="486"/>
      <c r="I21" s="487"/>
      <c r="J21" s="288"/>
    </row>
    <row r="22" spans="2:12" x14ac:dyDescent="0.25">
      <c r="B22" s="293"/>
      <c r="C22" s="293"/>
      <c r="D22" s="293"/>
      <c r="E22" s="293"/>
      <c r="F22" s="293"/>
      <c r="G22" s="293"/>
      <c r="H22" s="293"/>
      <c r="I22" s="293"/>
      <c r="J22" s="293"/>
      <c r="K22" s="293"/>
      <c r="L22" s="293"/>
    </row>
    <row r="23" spans="2:12" ht="26.25" x14ac:dyDescent="0.25">
      <c r="B23" s="287" t="s">
        <v>62</v>
      </c>
      <c r="C23" s="293"/>
      <c r="D23" s="293"/>
      <c r="E23" s="293"/>
      <c r="F23" s="293"/>
      <c r="G23" s="293"/>
      <c r="I23" s="293"/>
      <c r="J23" s="293"/>
      <c r="K23" s="293"/>
      <c r="L23" s="293"/>
    </row>
    <row r="24" spans="2:12" ht="15.75" thickBot="1" x14ac:dyDescent="0.3"/>
    <row r="25" spans="2:12" ht="18.75" x14ac:dyDescent="0.25">
      <c r="B25" s="209" t="s">
        <v>48</v>
      </c>
      <c r="C25" s="210"/>
      <c r="D25" s="211"/>
      <c r="E25" s="238" t="s">
        <v>47</v>
      </c>
      <c r="F25" s="210"/>
      <c r="G25" s="211"/>
      <c r="I25" s="294"/>
    </row>
    <row r="26" spans="2:12" ht="18.75" x14ac:dyDescent="0.25">
      <c r="B26" s="451"/>
      <c r="C26" s="452"/>
      <c r="D26" s="453"/>
      <c r="E26" s="451"/>
      <c r="F26" s="452"/>
      <c r="G26" s="453"/>
      <c r="I26" s="294"/>
    </row>
    <row r="27" spans="2:12" ht="18.75" x14ac:dyDescent="0.25">
      <c r="B27" s="451"/>
      <c r="C27" s="452"/>
      <c r="D27" s="453"/>
      <c r="E27" s="451"/>
      <c r="F27" s="452"/>
      <c r="G27" s="453"/>
      <c r="I27" s="295"/>
    </row>
    <row r="28" spans="2:12" ht="18.75" x14ac:dyDescent="0.25">
      <c r="B28" s="451"/>
      <c r="C28" s="452"/>
      <c r="D28" s="453"/>
      <c r="E28" s="451"/>
      <c r="F28" s="452"/>
      <c r="G28" s="453"/>
      <c r="I28" s="294"/>
    </row>
    <row r="29" spans="2:12" ht="18.75" x14ac:dyDescent="0.25">
      <c r="B29" s="451"/>
      <c r="C29" s="452"/>
      <c r="D29" s="453"/>
      <c r="E29" s="451"/>
      <c r="F29" s="452"/>
      <c r="G29" s="453"/>
      <c r="I29" s="294"/>
    </row>
    <row r="30" spans="2:12" ht="18.75" x14ac:dyDescent="0.25">
      <c r="B30" s="451"/>
      <c r="C30" s="452"/>
      <c r="D30" s="453"/>
      <c r="E30" s="451"/>
      <c r="F30" s="452"/>
      <c r="G30" s="453"/>
      <c r="I30" s="294"/>
    </row>
    <row r="31" spans="2:12" ht="19.5" thickBot="1" x14ac:dyDescent="0.3">
      <c r="B31" s="478"/>
      <c r="C31" s="479"/>
      <c r="D31" s="480"/>
      <c r="E31" s="478"/>
      <c r="F31" s="479"/>
      <c r="G31" s="480"/>
      <c r="I31" s="294"/>
    </row>
    <row r="32" spans="2:12" ht="19.5" thickBot="1" x14ac:dyDescent="0.3">
      <c r="B32" s="294"/>
      <c r="C32" s="294"/>
      <c r="D32" s="294"/>
      <c r="E32" s="294"/>
      <c r="F32" s="294"/>
      <c r="G32" s="294"/>
      <c r="I32" s="294"/>
    </row>
    <row r="33" spans="2:12" ht="19.5" thickBot="1" x14ac:dyDescent="0.3">
      <c r="B33" s="184" t="s">
        <v>49</v>
      </c>
      <c r="C33" s="212"/>
      <c r="D33" s="212"/>
      <c r="E33" s="212"/>
      <c r="F33" s="212"/>
      <c r="G33" s="213"/>
      <c r="I33" s="294"/>
    </row>
    <row r="34" spans="2:12" ht="18.75" x14ac:dyDescent="0.25">
      <c r="B34" s="265"/>
      <c r="C34" s="402"/>
      <c r="D34" s="402"/>
      <c r="E34" s="402"/>
      <c r="F34" s="402"/>
      <c r="G34" s="403"/>
      <c r="I34" s="294"/>
    </row>
    <row r="35" spans="2:12" ht="18.75" x14ac:dyDescent="0.25">
      <c r="B35" s="239"/>
      <c r="C35" s="408"/>
      <c r="D35" s="408"/>
      <c r="E35" s="408"/>
      <c r="F35" s="408"/>
      <c r="G35" s="409"/>
      <c r="I35" s="294"/>
    </row>
    <row r="36" spans="2:12" ht="18.75" x14ac:dyDescent="0.25">
      <c r="B36" s="239"/>
      <c r="C36" s="408"/>
      <c r="D36" s="408"/>
      <c r="E36" s="408"/>
      <c r="F36" s="408"/>
      <c r="G36" s="409"/>
      <c r="I36" s="294"/>
    </row>
    <row r="37" spans="2:12" ht="18.75" x14ac:dyDescent="0.25">
      <c r="B37" s="239"/>
      <c r="C37" s="408"/>
      <c r="D37" s="408"/>
      <c r="E37" s="408"/>
      <c r="F37" s="408"/>
      <c r="G37" s="409"/>
      <c r="I37" s="294"/>
    </row>
    <row r="38" spans="2:12" ht="19.5" thickBot="1" x14ac:dyDescent="0.3">
      <c r="B38" s="404"/>
      <c r="C38" s="405"/>
      <c r="D38" s="405"/>
      <c r="E38" s="405"/>
      <c r="F38" s="405"/>
      <c r="G38" s="406"/>
      <c r="I38" s="294"/>
    </row>
    <row r="39" spans="2:12" ht="18.75" x14ac:dyDescent="0.25">
      <c r="B39" s="294"/>
      <c r="C39" s="294"/>
      <c r="D39" s="294"/>
      <c r="E39" s="294"/>
      <c r="F39" s="294"/>
      <c r="G39" s="294"/>
      <c r="I39" s="294"/>
    </row>
    <row r="40" spans="2:12" ht="21" customHeight="1" x14ac:dyDescent="0.25">
      <c r="B40" s="287" t="s">
        <v>61</v>
      </c>
      <c r="C40" s="293"/>
      <c r="D40" s="293"/>
      <c r="E40" s="293"/>
      <c r="F40" s="293"/>
      <c r="G40" s="293"/>
      <c r="H40" s="293"/>
      <c r="I40" s="293"/>
      <c r="J40" s="293"/>
      <c r="K40" s="293"/>
      <c r="L40" s="293"/>
    </row>
    <row r="41" spans="2:12" ht="21" customHeight="1" x14ac:dyDescent="0.25">
      <c r="B41" s="297"/>
      <c r="C41" s="293"/>
      <c r="D41" s="293"/>
      <c r="E41" s="293"/>
      <c r="F41" s="293"/>
      <c r="G41" s="293"/>
      <c r="H41" s="293"/>
      <c r="I41" s="293"/>
      <c r="J41" s="293"/>
      <c r="K41" s="293"/>
      <c r="L41" s="293"/>
    </row>
    <row r="42" spans="2:12" ht="23.25" x14ac:dyDescent="0.25">
      <c r="B42" s="298" t="s">
        <v>57</v>
      </c>
      <c r="C42" s="296"/>
      <c r="D42" s="296"/>
      <c r="E42" s="296"/>
      <c r="F42" s="296"/>
      <c r="G42" s="296"/>
      <c r="H42" s="296"/>
      <c r="I42" s="293"/>
      <c r="J42" s="293"/>
      <c r="K42" s="293"/>
      <c r="L42" s="293"/>
    </row>
    <row r="43" spans="2:12" ht="19.5" thickBot="1" x14ac:dyDescent="0.3">
      <c r="B43" s="290"/>
      <c r="C43" s="296"/>
      <c r="D43" s="296"/>
      <c r="E43" s="296"/>
      <c r="F43" s="296"/>
      <c r="G43" s="296"/>
      <c r="H43" s="296"/>
      <c r="I43" s="293"/>
      <c r="J43" s="293"/>
      <c r="K43" s="293"/>
      <c r="L43" s="293"/>
    </row>
    <row r="44" spans="2:12" ht="19.5" thickBot="1" x14ac:dyDescent="0.3">
      <c r="B44" s="473" t="s">
        <v>58</v>
      </c>
      <c r="C44" s="474"/>
      <c r="D44" s="474"/>
      <c r="E44" s="474"/>
      <c r="F44" s="474"/>
      <c r="G44" s="474"/>
      <c r="H44" s="474"/>
      <c r="I44" s="475"/>
      <c r="J44" s="293"/>
      <c r="K44" s="293"/>
      <c r="L44" s="293"/>
    </row>
    <row r="45" spans="2:12" ht="14.45" customHeight="1" x14ac:dyDescent="0.25">
      <c r="B45" s="266"/>
      <c r="C45" s="267"/>
      <c r="D45" s="267"/>
      <c r="E45" s="267"/>
      <c r="F45" s="267"/>
      <c r="G45" s="267"/>
      <c r="H45" s="267"/>
      <c r="I45" s="268"/>
      <c r="J45" s="293"/>
      <c r="K45" s="293"/>
      <c r="L45" s="293"/>
    </row>
    <row r="46" spans="2:12" ht="14.45" customHeight="1" x14ac:dyDescent="0.25">
      <c r="B46" s="269"/>
      <c r="C46" s="270"/>
      <c r="D46" s="270"/>
      <c r="E46" s="270"/>
      <c r="F46" s="270"/>
      <c r="G46" s="270"/>
      <c r="H46" s="270"/>
      <c r="I46" s="271"/>
      <c r="J46" s="293"/>
      <c r="K46" s="293"/>
      <c r="L46" s="293"/>
    </row>
    <row r="47" spans="2:12" ht="14.45" customHeight="1" x14ac:dyDescent="0.25">
      <c r="B47" s="269"/>
      <c r="C47" s="270"/>
      <c r="D47" s="270"/>
      <c r="E47" s="270"/>
      <c r="F47" s="270"/>
      <c r="G47" s="270"/>
      <c r="H47" s="270"/>
      <c r="I47" s="271"/>
      <c r="J47" s="293"/>
      <c r="K47" s="293"/>
      <c r="L47" s="293"/>
    </row>
    <row r="48" spans="2:12" ht="14.45" customHeight="1" x14ac:dyDescent="0.25">
      <c r="B48" s="269"/>
      <c r="C48" s="270"/>
      <c r="D48" s="270"/>
      <c r="E48" s="270"/>
      <c r="F48" s="270"/>
      <c r="G48" s="270"/>
      <c r="H48" s="270"/>
      <c r="I48" s="271"/>
      <c r="J48" s="293"/>
      <c r="K48" s="293"/>
      <c r="L48" s="293"/>
    </row>
    <row r="49" spans="2:12" ht="21" customHeight="1" thickBot="1" x14ac:dyDescent="0.3">
      <c r="B49" s="272"/>
      <c r="C49" s="273"/>
      <c r="D49" s="273"/>
      <c r="E49" s="273"/>
      <c r="F49" s="273"/>
      <c r="G49" s="273"/>
      <c r="H49" s="273"/>
      <c r="I49" s="274"/>
      <c r="J49" s="293"/>
      <c r="K49" s="293"/>
      <c r="L49" s="293"/>
    </row>
    <row r="50" spans="2:12" ht="21" x14ac:dyDescent="0.25">
      <c r="B50" s="297"/>
      <c r="C50" s="293"/>
      <c r="D50" s="293"/>
      <c r="E50" s="293"/>
      <c r="F50" s="293"/>
      <c r="G50" s="293"/>
      <c r="H50" s="293"/>
      <c r="I50" s="293"/>
      <c r="J50" s="293"/>
      <c r="K50" s="293"/>
      <c r="L50" s="293"/>
    </row>
    <row r="51" spans="2:12" ht="39.6" customHeight="1" x14ac:dyDescent="0.25">
      <c r="B51" s="298" t="s">
        <v>46</v>
      </c>
      <c r="C51" s="296"/>
      <c r="E51" s="294"/>
      <c r="F51" s="296"/>
      <c r="G51" s="296"/>
      <c r="H51" s="296"/>
      <c r="I51" s="296"/>
      <c r="J51" s="293"/>
      <c r="K51" s="293"/>
      <c r="L51" s="293"/>
    </row>
    <row r="52" spans="2:12" ht="19.5" thickBot="1" x14ac:dyDescent="0.3">
      <c r="B52" s="299"/>
      <c r="C52" s="296"/>
      <c r="D52" s="296"/>
      <c r="E52" s="296"/>
      <c r="F52" s="296"/>
      <c r="G52" s="296"/>
      <c r="H52" s="296"/>
      <c r="I52" s="296"/>
      <c r="J52" s="293"/>
      <c r="K52" s="293"/>
      <c r="L52" s="293"/>
    </row>
    <row r="53" spans="2:12" ht="37.5" x14ac:dyDescent="0.25">
      <c r="B53" s="296"/>
      <c r="C53" s="296"/>
      <c r="D53" s="245" t="s">
        <v>21</v>
      </c>
      <c r="E53" s="246" t="s">
        <v>22</v>
      </c>
      <c r="F53" s="247" t="s">
        <v>23</v>
      </c>
      <c r="G53" s="248" t="s">
        <v>24</v>
      </c>
      <c r="H53" s="300"/>
      <c r="I53" s="296"/>
      <c r="J53" s="293"/>
      <c r="K53" s="293"/>
      <c r="L53" s="293"/>
    </row>
    <row r="54" spans="2:12" ht="38.25" thickBot="1" x14ac:dyDescent="0.3">
      <c r="B54" s="296"/>
      <c r="C54" s="296"/>
      <c r="D54" s="249" t="s">
        <v>4</v>
      </c>
      <c r="E54" s="250" t="s">
        <v>3</v>
      </c>
      <c r="F54" s="251" t="s">
        <v>5</v>
      </c>
      <c r="G54" s="252" t="s">
        <v>6</v>
      </c>
      <c r="H54" s="300"/>
      <c r="I54" s="296"/>
      <c r="J54" s="293"/>
      <c r="K54" s="293"/>
      <c r="L54" s="293"/>
    </row>
    <row r="55" spans="2:12" ht="19.5" thickBot="1" x14ac:dyDescent="0.3">
      <c r="B55" s="296"/>
      <c r="C55" s="296"/>
      <c r="D55" s="296"/>
      <c r="E55" s="296"/>
      <c r="F55" s="296"/>
      <c r="G55" s="296"/>
      <c r="H55" s="296"/>
      <c r="I55" s="296"/>
      <c r="J55" s="293"/>
      <c r="K55" s="293"/>
      <c r="L55" s="293"/>
    </row>
    <row r="56" spans="2:12" ht="34.9" customHeight="1" x14ac:dyDescent="0.25">
      <c r="B56" s="194" t="s">
        <v>7</v>
      </c>
      <c r="C56" s="234" t="s">
        <v>56</v>
      </c>
      <c r="D56" s="219" t="s">
        <v>8</v>
      </c>
      <c r="E56" s="221" t="s">
        <v>2</v>
      </c>
      <c r="F56" s="223" t="s">
        <v>9</v>
      </c>
      <c r="G56" s="216" t="s">
        <v>10</v>
      </c>
      <c r="H56" s="216" t="s">
        <v>51</v>
      </c>
      <c r="I56" s="229" t="s">
        <v>11</v>
      </c>
      <c r="J56" s="293"/>
      <c r="K56" s="293"/>
      <c r="L56" s="293"/>
    </row>
    <row r="57" spans="2:12" ht="40.9" customHeight="1" x14ac:dyDescent="0.25">
      <c r="B57" s="181"/>
      <c r="C57" s="235">
        <f>SUM(C58:C59)</f>
        <v>7</v>
      </c>
      <c r="D57" s="220" t="s">
        <v>12</v>
      </c>
      <c r="E57" s="222" t="s">
        <v>13</v>
      </c>
      <c r="F57" s="224" t="s">
        <v>14</v>
      </c>
      <c r="G57" s="217" t="s">
        <v>15</v>
      </c>
      <c r="H57" s="217" t="s">
        <v>53</v>
      </c>
      <c r="I57" s="230"/>
      <c r="J57" s="293"/>
      <c r="K57" s="293"/>
      <c r="L57" s="293"/>
    </row>
    <row r="58" spans="2:12" ht="37.5" x14ac:dyDescent="0.25">
      <c r="B58" s="199" t="s">
        <v>142</v>
      </c>
      <c r="C58" s="200">
        <v>4</v>
      </c>
      <c r="D58" s="253"/>
      <c r="E58" s="253">
        <v>2</v>
      </c>
      <c r="F58" s="253"/>
      <c r="G58" s="253"/>
      <c r="H58" s="253"/>
      <c r="I58" s="231">
        <f>IF(COUNTBLANK(D58:H58)=4,SUM(D58:G58)*C58,"veuillez entrer une valeur")</f>
        <v>8</v>
      </c>
      <c r="J58" s="293"/>
      <c r="L58" s="293"/>
    </row>
    <row r="59" spans="2:12" ht="39" customHeight="1" thickBot="1" x14ac:dyDescent="0.3">
      <c r="B59" s="201" t="s">
        <v>16</v>
      </c>
      <c r="C59" s="202">
        <v>3</v>
      </c>
      <c r="D59" s="254"/>
      <c r="E59" s="254">
        <v>2</v>
      </c>
      <c r="F59" s="254"/>
      <c r="G59" s="254"/>
      <c r="H59" s="254"/>
      <c r="I59" s="232">
        <f>IF(COUNTBLANK(D59:H59)=4,SUM(D59:G59)*C59,"veuillez entrer une valeur")</f>
        <v>6</v>
      </c>
      <c r="J59" s="293"/>
      <c r="K59" s="293"/>
      <c r="L59" s="293"/>
    </row>
    <row r="60" spans="2:12" ht="19.5" thickBot="1" x14ac:dyDescent="0.3">
      <c r="B60" s="206" t="s">
        <v>50</v>
      </c>
      <c r="C60" s="180">
        <f>3*C57-IF(H58="x",3*C58,0)-IF(H59="x",3*C59,0)</f>
        <v>21</v>
      </c>
      <c r="D60" s="203"/>
      <c r="E60" s="203"/>
      <c r="F60" s="204"/>
      <c r="G60" s="205" t="s">
        <v>25</v>
      </c>
      <c r="H60" s="205"/>
      <c r="I60" s="228">
        <f>SUM(I58:I59)</f>
        <v>14</v>
      </c>
      <c r="J60" s="293"/>
      <c r="K60" s="293"/>
      <c r="L60" s="293"/>
    </row>
    <row r="61" spans="2:12" ht="15.75" thickBot="1" x14ac:dyDescent="0.3">
      <c r="B61" s="293"/>
      <c r="C61" s="293"/>
      <c r="D61" s="293"/>
      <c r="E61" s="293"/>
      <c r="F61" s="293"/>
      <c r="G61" s="293"/>
      <c r="H61" s="293"/>
      <c r="I61" s="293"/>
      <c r="J61" s="293"/>
      <c r="K61" s="293"/>
      <c r="L61" s="293"/>
    </row>
    <row r="62" spans="2:12" ht="37.5" x14ac:dyDescent="0.25">
      <c r="B62" s="194" t="s">
        <v>17</v>
      </c>
      <c r="C62" s="236" t="s">
        <v>56</v>
      </c>
      <c r="D62" s="190" t="s">
        <v>8</v>
      </c>
      <c r="E62" s="191" t="s">
        <v>2</v>
      </c>
      <c r="F62" s="192" t="s">
        <v>9</v>
      </c>
      <c r="G62" s="214" t="s">
        <v>10</v>
      </c>
      <c r="H62" s="216" t="s">
        <v>51</v>
      </c>
      <c r="I62" s="229" t="s">
        <v>11</v>
      </c>
      <c r="J62" s="293"/>
      <c r="K62" s="293"/>
      <c r="L62" s="293"/>
    </row>
    <row r="63" spans="2:12" ht="37.5" x14ac:dyDescent="0.25">
      <c r="B63" s="181"/>
      <c r="C63" s="237">
        <f>SUM(C64:C66)</f>
        <v>6</v>
      </c>
      <c r="D63" s="195" t="s">
        <v>12</v>
      </c>
      <c r="E63" s="196" t="s">
        <v>13</v>
      </c>
      <c r="F63" s="197" t="s">
        <v>14</v>
      </c>
      <c r="G63" s="215" t="s">
        <v>15</v>
      </c>
      <c r="H63" s="218" t="s">
        <v>54</v>
      </c>
      <c r="I63" s="233"/>
      <c r="J63" s="293"/>
      <c r="K63" s="293"/>
      <c r="L63" s="293"/>
    </row>
    <row r="64" spans="2:12" ht="18.75" x14ac:dyDescent="0.25">
      <c r="B64" s="199" t="s">
        <v>18</v>
      </c>
      <c r="C64" s="200">
        <v>3</v>
      </c>
      <c r="D64" s="255">
        <v>3</v>
      </c>
      <c r="E64" s="255"/>
      <c r="F64" s="255"/>
      <c r="G64" s="255"/>
      <c r="H64" s="256"/>
      <c r="I64" s="231">
        <f>IF(COUNTBLANK(D64:H64)=4,SUM(D64:G64)*C64,"veuillez entrer une valeur")</f>
        <v>9</v>
      </c>
      <c r="J64" s="293"/>
      <c r="K64" s="293"/>
      <c r="L64" s="293"/>
    </row>
    <row r="65" spans="2:12" ht="18.75" x14ac:dyDescent="0.25">
      <c r="B65" s="199" t="s">
        <v>42</v>
      </c>
      <c r="C65" s="200">
        <v>2</v>
      </c>
      <c r="D65" s="255"/>
      <c r="E65" s="255">
        <v>2</v>
      </c>
      <c r="F65" s="255"/>
      <c r="G65" s="255"/>
      <c r="H65" s="253"/>
      <c r="I65" s="231">
        <f>IF(COUNTBLANK(D65:H65)=4,SUM(D65:G65)*C65,"veuillez entrer une valeur")</f>
        <v>4</v>
      </c>
      <c r="J65" s="293"/>
      <c r="K65" s="293"/>
      <c r="L65" s="293"/>
    </row>
    <row r="66" spans="2:12" ht="38.25" thickBot="1" x14ac:dyDescent="0.3">
      <c r="B66" s="199" t="s">
        <v>19</v>
      </c>
      <c r="C66" s="200">
        <v>1</v>
      </c>
      <c r="D66" s="257"/>
      <c r="E66" s="257">
        <v>2</v>
      </c>
      <c r="F66" s="257"/>
      <c r="G66" s="257"/>
      <c r="H66" s="258"/>
      <c r="I66" s="232">
        <f>IF(COUNTBLANK(D66:H66)=4,SUM(D66:G66)*C66,"veuillez entrer une valeur")</f>
        <v>2</v>
      </c>
      <c r="J66" s="293"/>
      <c r="K66" s="293"/>
      <c r="L66" s="293"/>
    </row>
    <row r="67" spans="2:12" ht="19.5" thickBot="1" x14ac:dyDescent="0.3">
      <c r="B67" s="206" t="s">
        <v>50</v>
      </c>
      <c r="C67" s="180">
        <f>3*C63-IF(H64="x",3*C64,0)-IF(H65="x",3*C65,0)-IF(H66="x",3*C66,0)</f>
        <v>18</v>
      </c>
      <c r="D67" s="203"/>
      <c r="E67" s="203"/>
      <c r="F67" s="207"/>
      <c r="G67" s="208" t="s">
        <v>25</v>
      </c>
      <c r="H67" s="205"/>
      <c r="I67" s="228">
        <f>SUM(I64:I66)</f>
        <v>15</v>
      </c>
      <c r="J67" s="293"/>
      <c r="K67" s="293"/>
      <c r="L67" s="293"/>
    </row>
    <row r="68" spans="2:12" ht="18.600000000000001" customHeight="1" thickBot="1" x14ac:dyDescent="0.3">
      <c r="B68" s="296"/>
      <c r="C68" s="296"/>
      <c r="D68" s="296"/>
      <c r="E68" s="296"/>
      <c r="F68" s="296"/>
      <c r="G68" s="296"/>
      <c r="H68" s="296"/>
      <c r="I68" s="296"/>
      <c r="J68" s="293"/>
      <c r="K68" s="293"/>
      <c r="L68" s="293"/>
    </row>
    <row r="69" spans="2:12" ht="29.45" customHeight="1" x14ac:dyDescent="0.25">
      <c r="B69" s="194" t="s">
        <v>20</v>
      </c>
      <c r="C69" s="236" t="s">
        <v>56</v>
      </c>
      <c r="D69" s="190" t="s">
        <v>8</v>
      </c>
      <c r="E69" s="191" t="s">
        <v>2</v>
      </c>
      <c r="F69" s="192" t="s">
        <v>9</v>
      </c>
      <c r="G69" s="193" t="s">
        <v>10</v>
      </c>
      <c r="H69" s="216" t="s">
        <v>51</v>
      </c>
      <c r="I69" s="229" t="s">
        <v>11</v>
      </c>
      <c r="J69" s="293"/>
      <c r="K69" s="293"/>
      <c r="L69" s="293"/>
    </row>
    <row r="70" spans="2:12" ht="37.5" x14ac:dyDescent="0.25">
      <c r="B70" s="181"/>
      <c r="C70" s="237">
        <f>SUM(C71:C73)</f>
        <v>4</v>
      </c>
      <c r="D70" s="195" t="s">
        <v>12</v>
      </c>
      <c r="E70" s="196" t="s">
        <v>13</v>
      </c>
      <c r="F70" s="197" t="s">
        <v>14</v>
      </c>
      <c r="G70" s="198" t="s">
        <v>15</v>
      </c>
      <c r="H70" s="218" t="s">
        <v>55</v>
      </c>
      <c r="I70" s="233"/>
      <c r="J70" s="293"/>
      <c r="K70" s="293"/>
      <c r="L70" s="293"/>
    </row>
    <row r="71" spans="2:12" ht="56.25" x14ac:dyDescent="0.25">
      <c r="B71" s="199" t="s">
        <v>143</v>
      </c>
      <c r="C71" s="200">
        <v>2</v>
      </c>
      <c r="D71" s="255">
        <v>3</v>
      </c>
      <c r="E71" s="255"/>
      <c r="F71" s="255"/>
      <c r="G71" s="255"/>
      <c r="H71" s="256"/>
      <c r="I71" s="231">
        <f>IF(COUNTBLANK(D71:H71)=4,SUM(D71:G71)*C71,"veuillez entrer une valeur")</f>
        <v>6</v>
      </c>
      <c r="J71" s="293"/>
      <c r="K71" s="293"/>
      <c r="L71" s="293"/>
    </row>
    <row r="72" spans="2:12" ht="75" x14ac:dyDescent="0.25">
      <c r="B72" s="199" t="s">
        <v>144</v>
      </c>
      <c r="C72" s="200">
        <v>1</v>
      </c>
      <c r="D72" s="255">
        <v>3</v>
      </c>
      <c r="E72" s="255"/>
      <c r="F72" s="255"/>
      <c r="G72" s="255"/>
      <c r="H72" s="253"/>
      <c r="I72" s="231">
        <f>IF(COUNTBLANK(D72:H72)=4,SUM(D72:G72)*C72,"veuillez entrer une valeur")</f>
        <v>3</v>
      </c>
      <c r="J72" s="293"/>
      <c r="K72" s="293"/>
      <c r="L72" s="293"/>
    </row>
    <row r="73" spans="2:12" ht="94.5" thickBot="1" x14ac:dyDescent="0.3">
      <c r="B73" s="199" t="s">
        <v>145</v>
      </c>
      <c r="C73" s="200">
        <v>1</v>
      </c>
      <c r="D73" s="257">
        <v>3</v>
      </c>
      <c r="E73" s="257"/>
      <c r="F73" s="257"/>
      <c r="G73" s="257"/>
      <c r="H73" s="258"/>
      <c r="I73" s="232">
        <f>IF(COUNTBLANK(D73:H73)=4,SUM(D73:G73)*C73,"veuillez entrer une valeur")</f>
        <v>3</v>
      </c>
      <c r="J73" s="293"/>
      <c r="K73" s="293"/>
      <c r="L73" s="293"/>
    </row>
    <row r="74" spans="2:12" ht="19.5" thickBot="1" x14ac:dyDescent="0.3">
      <c r="B74" s="206" t="s">
        <v>50</v>
      </c>
      <c r="C74" s="180">
        <f>3*C70-IF(H71="x",3*C71,0)-IF(H72="x",3*C72,0)-IF(H73="x",3*C73,0)</f>
        <v>12</v>
      </c>
      <c r="D74" s="203"/>
      <c r="E74" s="203"/>
      <c r="F74" s="207"/>
      <c r="G74" s="208" t="s">
        <v>25</v>
      </c>
      <c r="H74" s="205"/>
      <c r="I74" s="228">
        <f>SUM(I71:I73)</f>
        <v>12</v>
      </c>
      <c r="J74" s="293"/>
      <c r="K74" s="293"/>
      <c r="L74" s="293"/>
    </row>
    <row r="75" spans="2:12" ht="19.5" thickBot="1" x14ac:dyDescent="0.3">
      <c r="B75" s="296"/>
      <c r="C75" s="296"/>
      <c r="D75" s="296"/>
      <c r="E75" s="296"/>
      <c r="F75" s="296"/>
      <c r="G75" s="296"/>
      <c r="H75" s="296"/>
      <c r="I75" s="296"/>
      <c r="J75" s="293"/>
      <c r="K75" s="293"/>
      <c r="L75" s="293"/>
    </row>
    <row r="76" spans="2:12" ht="39" customHeight="1" x14ac:dyDescent="0.25">
      <c r="B76" s="225" t="s">
        <v>52</v>
      </c>
      <c r="C76" s="243">
        <f>SUM(C60+C67+C74)</f>
        <v>51</v>
      </c>
      <c r="D76" s="226">
        <f>SUM(I74+I67+I60)</f>
        <v>41</v>
      </c>
      <c r="E76" s="296"/>
      <c r="F76" s="296"/>
      <c r="G76" s="296"/>
      <c r="H76" s="296"/>
      <c r="I76" s="296"/>
      <c r="J76" s="293"/>
      <c r="K76" s="293"/>
      <c r="L76" s="293"/>
    </row>
    <row r="77" spans="2:12" ht="19.5" thickBot="1" x14ac:dyDescent="0.3">
      <c r="B77" s="476" t="s">
        <v>60</v>
      </c>
      <c r="C77" s="477"/>
      <c r="D77" s="410">
        <f>(D76/C76)*20</f>
        <v>16.078431372549019</v>
      </c>
      <c r="E77" s="296"/>
      <c r="F77" s="296"/>
      <c r="G77" s="296"/>
      <c r="H77" s="296"/>
      <c r="I77" s="296"/>
      <c r="J77" s="293"/>
      <c r="K77" s="293"/>
      <c r="L77" s="293"/>
    </row>
    <row r="78" spans="2:12" ht="18.75" x14ac:dyDescent="0.25">
      <c r="B78" s="294"/>
      <c r="C78" s="300"/>
      <c r="D78" s="296"/>
      <c r="E78" s="296"/>
      <c r="F78" s="296"/>
      <c r="G78" s="296"/>
      <c r="H78" s="296"/>
      <c r="I78" s="296"/>
      <c r="J78" s="293"/>
      <c r="K78" s="293"/>
      <c r="L78" s="293"/>
    </row>
    <row r="80" spans="2:12" ht="26.25" x14ac:dyDescent="0.25">
      <c r="B80" s="287" t="s">
        <v>63</v>
      </c>
      <c r="C80" s="293"/>
      <c r="D80" s="293"/>
      <c r="E80" s="293"/>
      <c r="F80" s="293"/>
      <c r="G80" s="293"/>
      <c r="H80" s="293"/>
      <c r="I80" s="293"/>
      <c r="J80" s="293"/>
      <c r="K80" s="293"/>
      <c r="L80" s="293"/>
    </row>
    <row r="81" spans="2:17" ht="15.75" thickBot="1" x14ac:dyDescent="0.3">
      <c r="B81" s="293"/>
      <c r="C81" s="293"/>
      <c r="D81" s="293"/>
      <c r="E81" s="293"/>
      <c r="F81" s="293"/>
      <c r="G81" s="293"/>
      <c r="H81" s="293"/>
      <c r="I81" s="293"/>
      <c r="J81" s="293"/>
      <c r="K81" s="293"/>
      <c r="L81" s="293"/>
    </row>
    <row r="82" spans="2:17" ht="43.15" customHeight="1" thickBot="1" x14ac:dyDescent="0.3">
      <c r="B82" s="301"/>
      <c r="C82" s="464" t="s">
        <v>65</v>
      </c>
      <c r="D82" s="465"/>
      <c r="E82" s="466"/>
      <c r="F82" s="464" t="s">
        <v>67</v>
      </c>
      <c r="G82" s="465"/>
      <c r="H82" s="466"/>
      <c r="I82" s="464" t="s">
        <v>68</v>
      </c>
      <c r="J82" s="465"/>
      <c r="K82" s="466"/>
      <c r="L82" s="464" t="s">
        <v>69</v>
      </c>
      <c r="M82" s="465"/>
      <c r="N82" s="466"/>
      <c r="O82" s="464" t="s">
        <v>70</v>
      </c>
      <c r="P82" s="465"/>
      <c r="Q82" s="466"/>
    </row>
    <row r="83" spans="2:17" ht="43.15" customHeight="1" x14ac:dyDescent="0.25">
      <c r="B83" s="240" t="s">
        <v>64</v>
      </c>
      <c r="C83" s="454">
        <v>44061</v>
      </c>
      <c r="D83" s="452"/>
      <c r="E83" s="453"/>
      <c r="F83" s="470">
        <f>DATE(YEAR(C84)+1,MONTH(C84),DAY(C84))</f>
        <v>44426</v>
      </c>
      <c r="G83" s="471"/>
      <c r="H83" s="472"/>
      <c r="I83" s="470">
        <f>DATE(YEAR(C84)+2,MONTH(C84),DAY(C84))</f>
        <v>44791</v>
      </c>
      <c r="J83" s="471"/>
      <c r="K83" s="472"/>
      <c r="L83" s="470">
        <f>DATE(YEAR(C84)+3,MONTH(C84),DAY(C84))</f>
        <v>45156</v>
      </c>
      <c r="M83" s="471"/>
      <c r="N83" s="472"/>
      <c r="O83" s="470">
        <f>DATE(YEAR(C84)+4,MONTH(C84),DAY(C84))</f>
        <v>45522</v>
      </c>
      <c r="P83" s="471"/>
      <c r="Q83" s="472"/>
    </row>
    <row r="84" spans="2:17" ht="18.75" x14ac:dyDescent="0.25">
      <c r="B84" s="242" t="s">
        <v>26</v>
      </c>
      <c r="C84" s="454">
        <v>44061</v>
      </c>
      <c r="D84" s="452"/>
      <c r="E84" s="453"/>
      <c r="F84" s="454">
        <v>44407</v>
      </c>
      <c r="G84" s="452"/>
      <c r="H84" s="453"/>
      <c r="I84" s="454">
        <v>44767</v>
      </c>
      <c r="J84" s="452"/>
      <c r="K84" s="453"/>
      <c r="L84" s="454"/>
      <c r="M84" s="452"/>
      <c r="N84" s="453"/>
      <c r="O84" s="451"/>
      <c r="P84" s="452"/>
      <c r="Q84" s="453"/>
    </row>
    <row r="85" spans="2:17" ht="18.75" x14ac:dyDescent="0.25">
      <c r="B85" s="241" t="s">
        <v>27</v>
      </c>
      <c r="C85" s="458">
        <v>12.5</v>
      </c>
      <c r="D85" s="459"/>
      <c r="E85" s="460"/>
      <c r="F85" s="451">
        <v>12.94</v>
      </c>
      <c r="G85" s="452"/>
      <c r="H85" s="453"/>
      <c r="I85" s="461">
        <f>D77</f>
        <v>16.078431372549019</v>
      </c>
      <c r="J85" s="462"/>
      <c r="K85" s="463"/>
      <c r="L85" s="451"/>
      <c r="M85" s="452"/>
      <c r="N85" s="453"/>
      <c r="O85" s="451"/>
      <c r="P85" s="452"/>
      <c r="Q85" s="453"/>
    </row>
    <row r="86" spans="2:17" ht="78" customHeight="1" x14ac:dyDescent="0.25">
      <c r="B86" s="242" t="s">
        <v>43</v>
      </c>
      <c r="C86" s="451"/>
      <c r="D86" s="452"/>
      <c r="E86" s="453"/>
      <c r="F86" s="451"/>
      <c r="G86" s="452"/>
      <c r="H86" s="453"/>
      <c r="I86" s="451"/>
      <c r="J86" s="452"/>
      <c r="K86" s="453"/>
      <c r="L86" s="451"/>
      <c r="M86" s="452"/>
      <c r="N86" s="453"/>
      <c r="O86" s="451"/>
      <c r="P86" s="452"/>
      <c r="Q86" s="453"/>
    </row>
    <row r="87" spans="2:17" ht="21" customHeight="1" x14ac:dyDescent="0.25">
      <c r="B87" s="304"/>
      <c r="C87" s="293"/>
      <c r="D87" s="293"/>
      <c r="E87" s="293"/>
      <c r="F87" s="293"/>
      <c r="G87" s="293"/>
      <c r="H87" s="293"/>
      <c r="I87" s="293"/>
      <c r="J87" s="293"/>
      <c r="K87" s="293"/>
      <c r="L87" s="293"/>
    </row>
  </sheetData>
  <mergeCells count="57">
    <mergeCell ref="C86:E86"/>
    <mergeCell ref="F86:H86"/>
    <mergeCell ref="I86:K86"/>
    <mergeCell ref="L86:N86"/>
    <mergeCell ref="O86:Q86"/>
    <mergeCell ref="C84:E84"/>
    <mergeCell ref="F84:H84"/>
    <mergeCell ref="I84:K84"/>
    <mergeCell ref="L84:N84"/>
    <mergeCell ref="O84:Q84"/>
    <mergeCell ref="C85:E85"/>
    <mergeCell ref="F85:H85"/>
    <mergeCell ref="I85:K85"/>
    <mergeCell ref="L85:N85"/>
    <mergeCell ref="O85:Q85"/>
    <mergeCell ref="O82:Q82"/>
    <mergeCell ref="C83:E83"/>
    <mergeCell ref="F83:H83"/>
    <mergeCell ref="I83:K83"/>
    <mergeCell ref="L83:N83"/>
    <mergeCell ref="O83:Q83"/>
    <mergeCell ref="L82:N82"/>
    <mergeCell ref="B44:I44"/>
    <mergeCell ref="B77:C77"/>
    <mergeCell ref="C82:E82"/>
    <mergeCell ref="F82:H82"/>
    <mergeCell ref="I82:K82"/>
    <mergeCell ref="B29:D29"/>
    <mergeCell ref="E29:G29"/>
    <mergeCell ref="B30:D30"/>
    <mergeCell ref="E30:G30"/>
    <mergeCell ref="B31:D31"/>
    <mergeCell ref="E31:G31"/>
    <mergeCell ref="B26:D26"/>
    <mergeCell ref="E26:G26"/>
    <mergeCell ref="B27:D27"/>
    <mergeCell ref="E27:G27"/>
    <mergeCell ref="B28:D28"/>
    <mergeCell ref="E28:G28"/>
    <mergeCell ref="C19:E19"/>
    <mergeCell ref="G19:I19"/>
    <mergeCell ref="C20:E20"/>
    <mergeCell ref="G20:I20"/>
    <mergeCell ref="C21:E21"/>
    <mergeCell ref="G21:I21"/>
    <mergeCell ref="E13:F13"/>
    <mergeCell ref="H13:I13"/>
    <mergeCell ref="C14:I14"/>
    <mergeCell ref="C15:I15"/>
    <mergeCell ref="C18:E18"/>
    <mergeCell ref="G18:I18"/>
    <mergeCell ref="C4:I4"/>
    <mergeCell ref="C6:E6"/>
    <mergeCell ref="G6:I6"/>
    <mergeCell ref="B9:C9"/>
    <mergeCell ref="F9:I10"/>
    <mergeCell ref="B10:C10"/>
  </mergeCells>
  <conditionalFormatting sqref="I58:I59 I64:I66 I71:I73">
    <cfRule type="cellIs" dxfId="105" priority="6" operator="equal">
      <formula>"veuillez entrer une valeur"</formula>
    </cfRule>
  </conditionalFormatting>
  <conditionalFormatting sqref="G6:I6">
    <cfRule type="cellIs" dxfId="104" priority="5" operator="equal">
      <formula>"Veuillez saisir ici une date"</formula>
    </cfRule>
  </conditionalFormatting>
  <conditionalFormatting sqref="C83:E83">
    <cfRule type="cellIs" dxfId="103" priority="4" operator="equal">
      <formula>"veuillez saisir ici une date"</formula>
    </cfRule>
  </conditionalFormatting>
  <conditionalFormatting sqref="C84:E84">
    <cfRule type="cellIs" dxfId="102" priority="2" operator="equal">
      <formula>"veuillez saisir ici une date"</formula>
    </cfRule>
  </conditionalFormatting>
  <conditionalFormatting sqref="I84:K84">
    <cfRule type="cellIs" dxfId="101" priority="1" operator="equal">
      <formula>"veuillez saisir ici une date"</formula>
    </cfRule>
  </conditionalFormatting>
  <dataValidations count="1">
    <dataValidation type="list" allowBlank="1" showInputMessage="1" showErrorMessage="1" sqref="C7:E7">
      <formula1>"Fournisseur,Prestataire de Service"</formula1>
    </dataValidation>
  </dataValidations>
  <pageMargins left="0.7" right="0.7" top="0.75" bottom="0.75" header="0.3" footer="0.3"/>
  <pageSetup paperSize="9" scale="5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87"/>
  <sheetViews>
    <sheetView topLeftCell="A72" zoomScale="60" zoomScaleNormal="60" zoomScalePageLayoutView="27" workbookViewId="0">
      <selection activeCell="I86" sqref="I86:K86"/>
    </sheetView>
  </sheetViews>
  <sheetFormatPr baseColWidth="10" defaultColWidth="11.42578125" defaultRowHeight="15" x14ac:dyDescent="0.25"/>
  <cols>
    <col min="1" max="1" width="6.28515625" style="286" customWidth="1"/>
    <col min="2" max="2" width="25.85546875" style="286" customWidth="1"/>
    <col min="3" max="3" width="17.5703125" style="286" customWidth="1"/>
    <col min="4" max="4" width="20.42578125" style="286" customWidth="1"/>
    <col min="5" max="5" width="17.7109375" style="286" customWidth="1"/>
    <col min="6" max="6" width="20.7109375" style="286" customWidth="1"/>
    <col min="7" max="8" width="18" style="286" customWidth="1"/>
    <col min="9" max="9" width="16.85546875" style="286" customWidth="1"/>
    <col min="10" max="10" width="17.42578125" style="286" customWidth="1"/>
    <col min="11" max="11" width="17.7109375" style="286" customWidth="1"/>
    <col min="12" max="12" width="17" style="286" customWidth="1"/>
    <col min="13" max="13" width="11.42578125" style="286"/>
    <col min="14" max="14" width="13.7109375" style="286" customWidth="1"/>
    <col min="15" max="15" width="15.85546875" style="286" customWidth="1"/>
    <col min="16" max="16" width="14.7109375" style="286" customWidth="1"/>
    <col min="17" max="17" width="16.7109375" style="286" customWidth="1"/>
    <col min="18" max="16384" width="11.42578125" style="286"/>
  </cols>
  <sheetData>
    <row r="2" spans="2:10" ht="24" customHeight="1" x14ac:dyDescent="0.25">
      <c r="B2" s="287" t="s">
        <v>37</v>
      </c>
      <c r="C2" s="288"/>
      <c r="D2" s="288"/>
      <c r="E2" s="288"/>
    </row>
    <row r="3" spans="2:10" ht="15.75" thickBot="1" x14ac:dyDescent="0.3">
      <c r="B3" s="289"/>
      <c r="C3" s="288"/>
      <c r="D3" s="288"/>
      <c r="E3" s="288"/>
    </row>
    <row r="4" spans="2:10" ht="31.9" customHeight="1" thickBot="1" x14ac:dyDescent="0.3">
      <c r="B4" s="244" t="s">
        <v>1</v>
      </c>
      <c r="C4" s="495" t="s">
        <v>288</v>
      </c>
      <c r="D4" s="496"/>
      <c r="E4" s="496"/>
      <c r="F4" s="496"/>
      <c r="G4" s="496"/>
      <c r="H4" s="496"/>
      <c r="I4" s="497"/>
      <c r="J4" s="270"/>
    </row>
    <row r="5" spans="2:10" ht="15.75" thickBot="1" x14ac:dyDescent="0.3"/>
    <row r="6" spans="2:10" ht="52.15" customHeight="1" thickBot="1" x14ac:dyDescent="0.3">
      <c r="B6" s="244" t="s">
        <v>66</v>
      </c>
      <c r="C6" s="498">
        <v>44382</v>
      </c>
      <c r="D6" s="499"/>
      <c r="E6" s="500"/>
      <c r="F6" s="285" t="s">
        <v>71</v>
      </c>
      <c r="G6" s="498">
        <v>44372</v>
      </c>
      <c r="H6" s="496"/>
      <c r="I6" s="497"/>
    </row>
    <row r="7" spans="2:10" ht="19.5" thickBot="1" x14ac:dyDescent="0.3">
      <c r="B7" s="290"/>
      <c r="C7" s="290"/>
      <c r="D7" s="290"/>
      <c r="E7" s="290"/>
      <c r="J7" s="288"/>
    </row>
    <row r="8" spans="2:10" ht="28.15" customHeight="1" thickBot="1" x14ac:dyDescent="0.3">
      <c r="B8" s="184" t="s">
        <v>28</v>
      </c>
      <c r="C8" s="185"/>
      <c r="D8" s="186"/>
      <c r="F8" s="184" t="s">
        <v>0</v>
      </c>
      <c r="G8" s="185"/>
      <c r="H8" s="185"/>
      <c r="I8" s="186"/>
      <c r="J8" s="302"/>
    </row>
    <row r="9" spans="2:10" ht="18.75" x14ac:dyDescent="0.25">
      <c r="B9" s="501" t="s">
        <v>29</v>
      </c>
      <c r="C9" s="502"/>
      <c r="D9" s="182"/>
      <c r="E9" s="291"/>
      <c r="F9" s="503" t="s">
        <v>289</v>
      </c>
      <c r="G9" s="493"/>
      <c r="H9" s="493"/>
      <c r="I9" s="494"/>
      <c r="J9" s="303"/>
    </row>
    <row r="10" spans="2:10" ht="19.5" thickBot="1" x14ac:dyDescent="0.3">
      <c r="B10" s="505" t="s">
        <v>30</v>
      </c>
      <c r="C10" s="506"/>
      <c r="D10" s="259" t="s">
        <v>78</v>
      </c>
      <c r="E10" s="291"/>
      <c r="F10" s="504"/>
      <c r="G10" s="486"/>
      <c r="H10" s="486"/>
      <c r="I10" s="487"/>
      <c r="J10" s="303"/>
    </row>
    <row r="11" spans="2:10" ht="15.75" thickBot="1" x14ac:dyDescent="0.3">
      <c r="B11" s="288"/>
      <c r="C11" s="288"/>
      <c r="D11" s="288"/>
      <c r="E11" s="288"/>
      <c r="F11" s="288"/>
      <c r="J11" s="288"/>
    </row>
    <row r="12" spans="2:10" ht="24.6" customHeight="1" thickBot="1" x14ac:dyDescent="0.3">
      <c r="B12" s="184" t="s">
        <v>44</v>
      </c>
      <c r="C12" s="185"/>
      <c r="D12" s="185"/>
      <c r="E12" s="185"/>
      <c r="F12" s="185"/>
      <c r="G12" s="185"/>
      <c r="H12" s="185"/>
      <c r="I12" s="186"/>
      <c r="J12" s="302"/>
    </row>
    <row r="13" spans="2:10" ht="18.75" x14ac:dyDescent="0.25">
      <c r="B13" s="388" t="s">
        <v>31</v>
      </c>
      <c r="C13" s="183"/>
      <c r="D13" s="389" t="s">
        <v>32</v>
      </c>
      <c r="E13" s="488">
        <v>79096191</v>
      </c>
      <c r="F13" s="489"/>
      <c r="G13" s="389" t="s">
        <v>33</v>
      </c>
      <c r="H13" s="488" t="s">
        <v>290</v>
      </c>
      <c r="I13" s="472"/>
      <c r="J13" s="270"/>
    </row>
    <row r="14" spans="2:10" ht="18.75" x14ac:dyDescent="0.25">
      <c r="B14" s="187" t="s">
        <v>34</v>
      </c>
      <c r="C14" s="490" t="s">
        <v>291</v>
      </c>
      <c r="D14" s="452"/>
      <c r="E14" s="452"/>
      <c r="F14" s="452"/>
      <c r="G14" s="452"/>
      <c r="H14" s="452"/>
      <c r="I14" s="453"/>
      <c r="J14" s="270"/>
    </row>
    <row r="15" spans="2:10" ht="19.5" thickBot="1" x14ac:dyDescent="0.3">
      <c r="B15" s="390" t="s">
        <v>35</v>
      </c>
      <c r="C15" s="491"/>
      <c r="D15" s="479"/>
      <c r="E15" s="479"/>
      <c r="F15" s="479"/>
      <c r="G15" s="479"/>
      <c r="H15" s="479"/>
      <c r="I15" s="480"/>
      <c r="J15" s="270"/>
    </row>
    <row r="16" spans="2:10" ht="19.5" thickBot="1" x14ac:dyDescent="0.3">
      <c r="B16" s="292"/>
      <c r="C16" s="290"/>
      <c r="D16" s="290"/>
      <c r="E16" s="290"/>
      <c r="F16" s="290"/>
      <c r="G16" s="290"/>
      <c r="H16" s="290"/>
      <c r="I16" s="290"/>
      <c r="J16" s="288"/>
    </row>
    <row r="17" spans="2:12" ht="24" customHeight="1" thickBot="1" x14ac:dyDescent="0.3">
      <c r="B17" s="262" t="s">
        <v>89</v>
      </c>
      <c r="C17" s="263"/>
      <c r="D17" s="263"/>
      <c r="E17" s="147"/>
      <c r="F17" s="184" t="s">
        <v>36</v>
      </c>
      <c r="G17" s="185"/>
      <c r="H17" s="185"/>
      <c r="I17" s="186"/>
      <c r="J17" s="302"/>
    </row>
    <row r="18" spans="2:12" ht="18.75" x14ac:dyDescent="0.25">
      <c r="B18" s="188" t="s">
        <v>38</v>
      </c>
      <c r="C18" s="492" t="s">
        <v>292</v>
      </c>
      <c r="D18" s="493"/>
      <c r="E18" s="494"/>
      <c r="F18" s="260" t="s">
        <v>38</v>
      </c>
      <c r="G18" s="492"/>
      <c r="H18" s="493"/>
      <c r="I18" s="494"/>
      <c r="J18" s="288"/>
    </row>
    <row r="19" spans="2:12" ht="18.75" x14ac:dyDescent="0.25">
      <c r="B19" s="189" t="s">
        <v>41</v>
      </c>
      <c r="C19" s="481" t="s">
        <v>247</v>
      </c>
      <c r="D19" s="482"/>
      <c r="E19" s="483"/>
      <c r="F19" s="260" t="s">
        <v>41</v>
      </c>
      <c r="G19" s="481"/>
      <c r="H19" s="482"/>
      <c r="I19" s="483"/>
      <c r="J19" s="288"/>
    </row>
    <row r="20" spans="2:12" ht="18.75" x14ac:dyDescent="0.25">
      <c r="B20" s="189" t="s">
        <v>39</v>
      </c>
      <c r="C20" s="484">
        <v>775711134</v>
      </c>
      <c r="D20" s="482"/>
      <c r="E20" s="483"/>
      <c r="F20" s="260" t="s">
        <v>39</v>
      </c>
      <c r="G20" s="481"/>
      <c r="H20" s="482"/>
      <c r="I20" s="483"/>
      <c r="J20" s="288"/>
    </row>
    <row r="21" spans="2:12" ht="19.5" thickBot="1" x14ac:dyDescent="0.3">
      <c r="B21" s="305" t="s">
        <v>40</v>
      </c>
      <c r="C21" s="485" t="s">
        <v>293</v>
      </c>
      <c r="D21" s="486"/>
      <c r="E21" s="487"/>
      <c r="F21" s="261" t="s">
        <v>40</v>
      </c>
      <c r="G21" s="485"/>
      <c r="H21" s="486"/>
      <c r="I21" s="487"/>
      <c r="J21" s="288"/>
    </row>
    <row r="22" spans="2:12" x14ac:dyDescent="0.25">
      <c r="B22" s="293"/>
      <c r="C22" s="293"/>
      <c r="D22" s="293"/>
      <c r="E22" s="293"/>
      <c r="F22" s="293"/>
      <c r="G22" s="293"/>
      <c r="H22" s="293"/>
      <c r="I22" s="293"/>
      <c r="J22" s="293"/>
      <c r="K22" s="293"/>
      <c r="L22" s="293"/>
    </row>
    <row r="23" spans="2:12" ht="26.25" x14ac:dyDescent="0.25">
      <c r="B23" s="287" t="s">
        <v>62</v>
      </c>
      <c r="C23" s="293"/>
      <c r="D23" s="293"/>
      <c r="E23" s="293"/>
      <c r="F23" s="293"/>
      <c r="G23" s="293"/>
      <c r="I23" s="293"/>
      <c r="J23" s="293"/>
      <c r="K23" s="293"/>
      <c r="L23" s="293"/>
    </row>
    <row r="24" spans="2:12" ht="15.75" thickBot="1" x14ac:dyDescent="0.3"/>
    <row r="25" spans="2:12" ht="18.75" x14ac:dyDescent="0.25">
      <c r="B25" s="209" t="s">
        <v>48</v>
      </c>
      <c r="C25" s="210"/>
      <c r="D25" s="211"/>
      <c r="E25" s="238" t="s">
        <v>47</v>
      </c>
      <c r="F25" s="210"/>
      <c r="G25" s="211"/>
      <c r="I25" s="294"/>
    </row>
    <row r="26" spans="2:12" ht="18.75" x14ac:dyDescent="0.25">
      <c r="B26" s="451"/>
      <c r="C26" s="452"/>
      <c r="D26" s="453"/>
      <c r="E26" s="451"/>
      <c r="F26" s="452"/>
      <c r="G26" s="453"/>
      <c r="I26" s="294"/>
    </row>
    <row r="27" spans="2:12" ht="18.75" x14ac:dyDescent="0.25">
      <c r="B27" s="451"/>
      <c r="C27" s="452"/>
      <c r="D27" s="453"/>
      <c r="E27" s="451"/>
      <c r="F27" s="452"/>
      <c r="G27" s="453"/>
      <c r="I27" s="295"/>
    </row>
    <row r="28" spans="2:12" ht="18.75" x14ac:dyDescent="0.25">
      <c r="B28" s="451"/>
      <c r="C28" s="452"/>
      <c r="D28" s="453"/>
      <c r="E28" s="451"/>
      <c r="F28" s="452"/>
      <c r="G28" s="453"/>
      <c r="I28" s="294"/>
    </row>
    <row r="29" spans="2:12" ht="18.75" x14ac:dyDescent="0.25">
      <c r="B29" s="451"/>
      <c r="C29" s="452"/>
      <c r="D29" s="453"/>
      <c r="E29" s="451"/>
      <c r="F29" s="452"/>
      <c r="G29" s="453"/>
      <c r="I29" s="294"/>
    </row>
    <row r="30" spans="2:12" ht="18.75" x14ac:dyDescent="0.25">
      <c r="B30" s="451"/>
      <c r="C30" s="452"/>
      <c r="D30" s="453"/>
      <c r="E30" s="451"/>
      <c r="F30" s="452"/>
      <c r="G30" s="453"/>
      <c r="I30" s="294"/>
    </row>
    <row r="31" spans="2:12" ht="19.5" thickBot="1" x14ac:dyDescent="0.3">
      <c r="B31" s="478"/>
      <c r="C31" s="479"/>
      <c r="D31" s="480"/>
      <c r="E31" s="478"/>
      <c r="F31" s="479"/>
      <c r="G31" s="480"/>
      <c r="I31" s="294"/>
    </row>
    <row r="32" spans="2:12" ht="19.5" thickBot="1" x14ac:dyDescent="0.3">
      <c r="B32" s="294"/>
      <c r="C32" s="294"/>
      <c r="D32" s="294"/>
      <c r="E32" s="294"/>
      <c r="F32" s="294"/>
      <c r="G32" s="294"/>
      <c r="I32" s="294"/>
    </row>
    <row r="33" spans="2:12" ht="19.5" thickBot="1" x14ac:dyDescent="0.3">
      <c r="B33" s="184" t="s">
        <v>49</v>
      </c>
      <c r="C33" s="212"/>
      <c r="D33" s="212"/>
      <c r="E33" s="212"/>
      <c r="F33" s="212"/>
      <c r="G33" s="213"/>
      <c r="I33" s="294"/>
    </row>
    <row r="34" spans="2:12" ht="18.75" x14ac:dyDescent="0.25">
      <c r="B34" s="265"/>
      <c r="C34" s="393"/>
      <c r="D34" s="393"/>
      <c r="E34" s="393"/>
      <c r="F34" s="393"/>
      <c r="G34" s="394"/>
      <c r="I34" s="294"/>
    </row>
    <row r="35" spans="2:12" ht="18.75" x14ac:dyDescent="0.25">
      <c r="B35" s="239"/>
      <c r="C35" s="395"/>
      <c r="D35" s="395"/>
      <c r="E35" s="395"/>
      <c r="F35" s="395"/>
      <c r="G35" s="396"/>
      <c r="I35" s="294"/>
    </row>
    <row r="36" spans="2:12" ht="18.75" x14ac:dyDescent="0.25">
      <c r="B36" s="239"/>
      <c r="C36" s="395"/>
      <c r="D36" s="395"/>
      <c r="E36" s="395"/>
      <c r="F36" s="395"/>
      <c r="G36" s="396"/>
      <c r="I36" s="294"/>
    </row>
    <row r="37" spans="2:12" ht="18.75" x14ac:dyDescent="0.25">
      <c r="B37" s="239"/>
      <c r="C37" s="395"/>
      <c r="D37" s="395"/>
      <c r="E37" s="395"/>
      <c r="F37" s="395"/>
      <c r="G37" s="396"/>
      <c r="I37" s="294"/>
    </row>
    <row r="38" spans="2:12" ht="19.5" thickBot="1" x14ac:dyDescent="0.3">
      <c r="B38" s="397"/>
      <c r="C38" s="391"/>
      <c r="D38" s="391"/>
      <c r="E38" s="391"/>
      <c r="F38" s="391"/>
      <c r="G38" s="392"/>
      <c r="I38" s="294"/>
    </row>
    <row r="39" spans="2:12" ht="18.75" x14ac:dyDescent="0.25">
      <c r="B39" s="294"/>
      <c r="C39" s="294"/>
      <c r="D39" s="294"/>
      <c r="E39" s="294"/>
      <c r="F39" s="294"/>
      <c r="G39" s="294"/>
      <c r="I39" s="294"/>
    </row>
    <row r="40" spans="2:12" ht="21" customHeight="1" x14ac:dyDescent="0.25">
      <c r="B40" s="287" t="s">
        <v>61</v>
      </c>
      <c r="C40" s="293"/>
      <c r="D40" s="293"/>
      <c r="E40" s="293"/>
      <c r="F40" s="293"/>
      <c r="G40" s="293"/>
      <c r="H40" s="293"/>
      <c r="I40" s="293"/>
      <c r="J40" s="293"/>
      <c r="K40" s="293"/>
      <c r="L40" s="293"/>
    </row>
    <row r="41" spans="2:12" ht="21" customHeight="1" x14ac:dyDescent="0.25">
      <c r="B41" s="297"/>
      <c r="C41" s="293"/>
      <c r="D41" s="293"/>
      <c r="E41" s="293"/>
      <c r="F41" s="293"/>
      <c r="G41" s="293"/>
      <c r="H41" s="293"/>
      <c r="I41" s="293"/>
      <c r="J41" s="293"/>
      <c r="K41" s="293"/>
      <c r="L41" s="293"/>
    </row>
    <row r="42" spans="2:12" ht="23.25" x14ac:dyDescent="0.25">
      <c r="B42" s="298" t="s">
        <v>57</v>
      </c>
      <c r="C42" s="296"/>
      <c r="D42" s="296"/>
      <c r="E42" s="296"/>
      <c r="F42" s="296"/>
      <c r="G42" s="296"/>
      <c r="H42" s="296"/>
      <c r="I42" s="293"/>
      <c r="J42" s="293"/>
      <c r="K42" s="293"/>
      <c r="L42" s="293"/>
    </row>
    <row r="43" spans="2:12" ht="19.5" thickBot="1" x14ac:dyDescent="0.3">
      <c r="B43" s="290"/>
      <c r="C43" s="296"/>
      <c r="D43" s="296"/>
      <c r="E43" s="296"/>
      <c r="F43" s="296"/>
      <c r="G43" s="296"/>
      <c r="H43" s="296"/>
      <c r="I43" s="293"/>
      <c r="J43" s="293"/>
      <c r="K43" s="293"/>
      <c r="L43" s="293"/>
    </row>
    <row r="44" spans="2:12" ht="19.5" thickBot="1" x14ac:dyDescent="0.3">
      <c r="B44" s="473" t="s">
        <v>58</v>
      </c>
      <c r="C44" s="474"/>
      <c r="D44" s="474"/>
      <c r="E44" s="474"/>
      <c r="F44" s="474"/>
      <c r="G44" s="474"/>
      <c r="H44" s="474"/>
      <c r="I44" s="475"/>
      <c r="J44" s="293"/>
      <c r="K44" s="293"/>
      <c r="L44" s="293"/>
    </row>
    <row r="45" spans="2:12" ht="14.45" customHeight="1" x14ac:dyDescent="0.25">
      <c r="B45" s="266" t="s">
        <v>387</v>
      </c>
      <c r="C45" s="267"/>
      <c r="D45" s="267"/>
      <c r="E45" s="267"/>
      <c r="F45" s="267"/>
      <c r="G45" s="267"/>
      <c r="H45" s="267"/>
      <c r="I45" s="268"/>
      <c r="J45" s="293"/>
      <c r="K45" s="293"/>
      <c r="L45" s="293"/>
    </row>
    <row r="46" spans="2:12" ht="14.45" customHeight="1" x14ac:dyDescent="0.25">
      <c r="B46" s="269"/>
      <c r="C46" s="270"/>
      <c r="D46" s="270"/>
      <c r="E46" s="270"/>
      <c r="F46" s="270"/>
      <c r="G46" s="270"/>
      <c r="H46" s="270"/>
      <c r="I46" s="271"/>
      <c r="J46" s="293"/>
      <c r="K46" s="293"/>
      <c r="L46" s="293"/>
    </row>
    <row r="47" spans="2:12" ht="14.45" customHeight="1" x14ac:dyDescent="0.25">
      <c r="B47" s="269"/>
      <c r="C47" s="270"/>
      <c r="D47" s="270"/>
      <c r="E47" s="270"/>
      <c r="F47" s="270"/>
      <c r="G47" s="270"/>
      <c r="H47" s="270"/>
      <c r="I47" s="271"/>
      <c r="J47" s="293"/>
      <c r="K47" s="293"/>
      <c r="L47" s="293"/>
    </row>
    <row r="48" spans="2:12" ht="14.45" customHeight="1" x14ac:dyDescent="0.25">
      <c r="B48" s="269"/>
      <c r="C48" s="270"/>
      <c r="D48" s="270"/>
      <c r="E48" s="270"/>
      <c r="F48" s="270"/>
      <c r="G48" s="270"/>
      <c r="H48" s="270"/>
      <c r="I48" s="271"/>
      <c r="J48" s="293"/>
      <c r="K48" s="293"/>
      <c r="L48" s="293"/>
    </row>
    <row r="49" spans="2:12" ht="21" customHeight="1" thickBot="1" x14ac:dyDescent="0.3">
      <c r="B49" s="272"/>
      <c r="C49" s="273"/>
      <c r="D49" s="273"/>
      <c r="E49" s="273"/>
      <c r="F49" s="273"/>
      <c r="G49" s="273"/>
      <c r="H49" s="273"/>
      <c r="I49" s="274"/>
      <c r="J49" s="293"/>
      <c r="K49" s="293"/>
      <c r="L49" s="293"/>
    </row>
    <row r="50" spans="2:12" ht="21" x14ac:dyDescent="0.25">
      <c r="B50" s="297"/>
      <c r="C50" s="293"/>
      <c r="D50" s="293"/>
      <c r="E50" s="293"/>
      <c r="F50" s="293"/>
      <c r="G50" s="293"/>
      <c r="H50" s="293"/>
      <c r="I50" s="293"/>
      <c r="J50" s="293"/>
      <c r="K50" s="293"/>
      <c r="L50" s="293"/>
    </row>
    <row r="51" spans="2:12" ht="39.6" customHeight="1" x14ac:dyDescent="0.25">
      <c r="B51" s="298" t="s">
        <v>46</v>
      </c>
      <c r="C51" s="296"/>
      <c r="E51" s="294"/>
      <c r="F51" s="296"/>
      <c r="G51" s="296"/>
      <c r="H51" s="296"/>
      <c r="I51" s="296"/>
      <c r="J51" s="293"/>
      <c r="K51" s="293"/>
      <c r="L51" s="293"/>
    </row>
    <row r="52" spans="2:12" ht="19.5" thickBot="1" x14ac:dyDescent="0.3">
      <c r="B52" s="299"/>
      <c r="C52" s="296"/>
      <c r="D52" s="296"/>
      <c r="E52" s="296"/>
      <c r="F52" s="296"/>
      <c r="G52" s="296"/>
      <c r="H52" s="296"/>
      <c r="I52" s="296"/>
      <c r="J52" s="293"/>
      <c r="K52" s="293"/>
      <c r="L52" s="293"/>
    </row>
    <row r="53" spans="2:12" ht="37.5" x14ac:dyDescent="0.25">
      <c r="B53" s="296"/>
      <c r="C53" s="296"/>
      <c r="D53" s="245" t="s">
        <v>21</v>
      </c>
      <c r="E53" s="246" t="s">
        <v>22</v>
      </c>
      <c r="F53" s="247" t="s">
        <v>23</v>
      </c>
      <c r="G53" s="248" t="s">
        <v>24</v>
      </c>
      <c r="H53" s="300"/>
      <c r="I53" s="296"/>
      <c r="J53" s="293"/>
      <c r="K53" s="293"/>
      <c r="L53" s="293"/>
    </row>
    <row r="54" spans="2:12" ht="38.25" thickBot="1" x14ac:dyDescent="0.3">
      <c r="B54" s="296"/>
      <c r="C54" s="296"/>
      <c r="D54" s="249" t="s">
        <v>4</v>
      </c>
      <c r="E54" s="250" t="s">
        <v>3</v>
      </c>
      <c r="F54" s="251" t="s">
        <v>5</v>
      </c>
      <c r="G54" s="252" t="s">
        <v>6</v>
      </c>
      <c r="H54" s="300"/>
      <c r="I54" s="296"/>
      <c r="J54" s="293"/>
      <c r="K54" s="293"/>
      <c r="L54" s="293"/>
    </row>
    <row r="55" spans="2:12" ht="19.5" thickBot="1" x14ac:dyDescent="0.3">
      <c r="B55" s="296"/>
      <c r="C55" s="296"/>
      <c r="D55" s="296"/>
      <c r="E55" s="296"/>
      <c r="F55" s="296"/>
      <c r="G55" s="296"/>
      <c r="H55" s="296"/>
      <c r="I55" s="296"/>
      <c r="J55" s="293"/>
      <c r="K55" s="293"/>
      <c r="L55" s="293"/>
    </row>
    <row r="56" spans="2:12" ht="34.9" customHeight="1" x14ac:dyDescent="0.25">
      <c r="B56" s="194" t="s">
        <v>7</v>
      </c>
      <c r="C56" s="234" t="s">
        <v>56</v>
      </c>
      <c r="D56" s="219" t="s">
        <v>8</v>
      </c>
      <c r="E56" s="221" t="s">
        <v>2</v>
      </c>
      <c r="F56" s="223" t="s">
        <v>9</v>
      </c>
      <c r="G56" s="216" t="s">
        <v>10</v>
      </c>
      <c r="H56" s="216" t="s">
        <v>51</v>
      </c>
      <c r="I56" s="229" t="s">
        <v>11</v>
      </c>
      <c r="J56" s="293"/>
      <c r="K56" s="293"/>
      <c r="L56" s="293"/>
    </row>
    <row r="57" spans="2:12" ht="40.9" customHeight="1" x14ac:dyDescent="0.25">
      <c r="B57" s="181"/>
      <c r="C57" s="235">
        <f>SUM(C58:C59)</f>
        <v>7</v>
      </c>
      <c r="D57" s="220" t="s">
        <v>12</v>
      </c>
      <c r="E57" s="222" t="s">
        <v>13</v>
      </c>
      <c r="F57" s="224" t="s">
        <v>14</v>
      </c>
      <c r="G57" s="217" t="s">
        <v>15</v>
      </c>
      <c r="H57" s="217" t="s">
        <v>53</v>
      </c>
      <c r="I57" s="230"/>
      <c r="J57" s="293"/>
      <c r="K57" s="293"/>
      <c r="L57" s="293"/>
    </row>
    <row r="58" spans="2:12" ht="37.5" x14ac:dyDescent="0.25">
      <c r="B58" s="199" t="s">
        <v>142</v>
      </c>
      <c r="C58" s="200">
        <v>4</v>
      </c>
      <c r="D58" s="253"/>
      <c r="E58" s="253">
        <v>2</v>
      </c>
      <c r="F58" s="253"/>
      <c r="G58" s="253"/>
      <c r="H58" s="253"/>
      <c r="I58" s="231">
        <f>IF(COUNTBLANK(D58:H58)=4,SUM(D58:G58)*C58,"veuillez entrer une valeur")</f>
        <v>8</v>
      </c>
      <c r="J58" s="293"/>
      <c r="L58" s="293"/>
    </row>
    <row r="59" spans="2:12" ht="39" customHeight="1" thickBot="1" x14ac:dyDescent="0.3">
      <c r="B59" s="201" t="s">
        <v>16</v>
      </c>
      <c r="C59" s="202">
        <v>3</v>
      </c>
      <c r="D59" s="254"/>
      <c r="E59" s="254"/>
      <c r="F59" s="254">
        <v>1</v>
      </c>
      <c r="G59" s="254"/>
      <c r="H59" s="254"/>
      <c r="I59" s="232">
        <f>IF(COUNTBLANK(D59:H59)=4,SUM(D59:G59)*C59,"veuillez entrer une valeur")</f>
        <v>3</v>
      </c>
      <c r="J59" s="293"/>
      <c r="K59" s="293"/>
      <c r="L59" s="293"/>
    </row>
    <row r="60" spans="2:12" ht="19.5" thickBot="1" x14ac:dyDescent="0.3">
      <c r="B60" s="206" t="s">
        <v>50</v>
      </c>
      <c r="C60" s="180">
        <f>3*C57-IF(H58="x",3*C58,0)-IF(H59="x",3*C59,0)</f>
        <v>21</v>
      </c>
      <c r="D60" s="203"/>
      <c r="E60" s="203"/>
      <c r="F60" s="204"/>
      <c r="G60" s="205" t="s">
        <v>25</v>
      </c>
      <c r="H60" s="205"/>
      <c r="I60" s="228">
        <f>SUM(I58:I59)</f>
        <v>11</v>
      </c>
      <c r="J60" s="293"/>
      <c r="K60" s="293"/>
      <c r="L60" s="293"/>
    </row>
    <row r="61" spans="2:12" ht="15.75" thickBot="1" x14ac:dyDescent="0.3">
      <c r="B61" s="293"/>
      <c r="C61" s="293"/>
      <c r="D61" s="293"/>
      <c r="E61" s="293"/>
      <c r="F61" s="293"/>
      <c r="G61" s="293"/>
      <c r="H61" s="293"/>
      <c r="I61" s="293"/>
      <c r="J61" s="293"/>
      <c r="K61" s="293"/>
      <c r="L61" s="293"/>
    </row>
    <row r="62" spans="2:12" ht="37.5" x14ac:dyDescent="0.25">
      <c r="B62" s="194" t="s">
        <v>17</v>
      </c>
      <c r="C62" s="236" t="s">
        <v>56</v>
      </c>
      <c r="D62" s="190" t="s">
        <v>8</v>
      </c>
      <c r="E62" s="191" t="s">
        <v>2</v>
      </c>
      <c r="F62" s="192" t="s">
        <v>9</v>
      </c>
      <c r="G62" s="214" t="s">
        <v>10</v>
      </c>
      <c r="H62" s="216" t="s">
        <v>51</v>
      </c>
      <c r="I62" s="229" t="s">
        <v>11</v>
      </c>
      <c r="J62" s="293"/>
      <c r="K62" s="293"/>
      <c r="L62" s="293"/>
    </row>
    <row r="63" spans="2:12" ht="37.5" x14ac:dyDescent="0.25">
      <c r="B63" s="181"/>
      <c r="C63" s="237">
        <f>SUM(C64:C66)</f>
        <v>6</v>
      </c>
      <c r="D63" s="195" t="s">
        <v>12</v>
      </c>
      <c r="E63" s="196" t="s">
        <v>13</v>
      </c>
      <c r="F63" s="197" t="s">
        <v>14</v>
      </c>
      <c r="G63" s="215" t="s">
        <v>15</v>
      </c>
      <c r="H63" s="218" t="s">
        <v>54</v>
      </c>
      <c r="I63" s="233"/>
      <c r="J63" s="293"/>
      <c r="K63" s="293"/>
      <c r="L63" s="293"/>
    </row>
    <row r="64" spans="2:12" ht="18.75" x14ac:dyDescent="0.25">
      <c r="B64" s="199" t="s">
        <v>18</v>
      </c>
      <c r="C64" s="200">
        <v>3</v>
      </c>
      <c r="D64" s="255">
        <v>3</v>
      </c>
      <c r="E64" s="255"/>
      <c r="F64" s="255"/>
      <c r="G64" s="255"/>
      <c r="H64" s="256"/>
      <c r="I64" s="231">
        <f>IF(COUNTBLANK(D64:H64)=4,SUM(D64:G64)*C64,"veuillez entrer une valeur")</f>
        <v>9</v>
      </c>
      <c r="J64" s="293"/>
      <c r="K64" s="293"/>
      <c r="L64" s="293"/>
    </row>
    <row r="65" spans="2:12" ht="18.75" x14ac:dyDescent="0.25">
      <c r="B65" s="199" t="s">
        <v>42</v>
      </c>
      <c r="C65" s="200">
        <v>2</v>
      </c>
      <c r="D65" s="255"/>
      <c r="E65" s="255">
        <v>2</v>
      </c>
      <c r="F65" s="255"/>
      <c r="G65" s="255"/>
      <c r="H65" s="253"/>
      <c r="I65" s="231">
        <f>IF(COUNTBLANK(D65:H65)=4,SUM(D65:G65)*C65,"veuillez entrer une valeur")</f>
        <v>4</v>
      </c>
      <c r="J65" s="293"/>
      <c r="K65" s="293"/>
      <c r="L65" s="293"/>
    </row>
    <row r="66" spans="2:12" ht="38.25" thickBot="1" x14ac:dyDescent="0.3">
      <c r="B66" s="199" t="s">
        <v>19</v>
      </c>
      <c r="C66" s="200">
        <v>1</v>
      </c>
      <c r="D66" s="257"/>
      <c r="E66" s="257">
        <v>2</v>
      </c>
      <c r="F66" s="257"/>
      <c r="G66" s="257"/>
      <c r="H66" s="258"/>
      <c r="I66" s="232">
        <f>IF(COUNTBLANK(D66:H66)=4,SUM(D66:G66)*C66,"veuillez entrer une valeur")</f>
        <v>2</v>
      </c>
      <c r="J66" s="293"/>
      <c r="K66" s="293"/>
      <c r="L66" s="293"/>
    </row>
    <row r="67" spans="2:12" ht="19.5" thickBot="1" x14ac:dyDescent="0.3">
      <c r="B67" s="206" t="s">
        <v>50</v>
      </c>
      <c r="C67" s="180">
        <f>3*C63-IF(H64="x",3*C64,0)-IF(H65="x",3*C65,0)-IF(H66="x",3*C66,0)</f>
        <v>18</v>
      </c>
      <c r="D67" s="203"/>
      <c r="E67" s="203"/>
      <c r="F67" s="207"/>
      <c r="G67" s="208" t="s">
        <v>25</v>
      </c>
      <c r="H67" s="205"/>
      <c r="I67" s="228">
        <f>SUM(I64:I66)</f>
        <v>15</v>
      </c>
      <c r="J67" s="293"/>
      <c r="K67" s="293"/>
      <c r="L67" s="293"/>
    </row>
    <row r="68" spans="2:12" ht="18.600000000000001" customHeight="1" thickBot="1" x14ac:dyDescent="0.3">
      <c r="B68" s="296"/>
      <c r="C68" s="296"/>
      <c r="D68" s="296"/>
      <c r="E68" s="296"/>
      <c r="F68" s="296"/>
      <c r="G68" s="296"/>
      <c r="H68" s="296"/>
      <c r="I68" s="296"/>
      <c r="J68" s="293"/>
      <c r="K68" s="293"/>
      <c r="L68" s="293"/>
    </row>
    <row r="69" spans="2:12" ht="29.45" customHeight="1" x14ac:dyDescent="0.25">
      <c r="B69" s="194" t="s">
        <v>20</v>
      </c>
      <c r="C69" s="236" t="s">
        <v>56</v>
      </c>
      <c r="D69" s="190" t="s">
        <v>8</v>
      </c>
      <c r="E69" s="191" t="s">
        <v>2</v>
      </c>
      <c r="F69" s="192" t="s">
        <v>9</v>
      </c>
      <c r="G69" s="193" t="s">
        <v>10</v>
      </c>
      <c r="H69" s="216" t="s">
        <v>51</v>
      </c>
      <c r="I69" s="229" t="s">
        <v>11</v>
      </c>
      <c r="J69" s="293"/>
      <c r="K69" s="293"/>
      <c r="L69" s="293"/>
    </row>
    <row r="70" spans="2:12" ht="37.5" x14ac:dyDescent="0.25">
      <c r="B70" s="181"/>
      <c r="C70" s="237">
        <f>SUM(C71:C73)</f>
        <v>4</v>
      </c>
      <c r="D70" s="195" t="s">
        <v>12</v>
      </c>
      <c r="E70" s="196" t="s">
        <v>13</v>
      </c>
      <c r="F70" s="197" t="s">
        <v>14</v>
      </c>
      <c r="G70" s="198" t="s">
        <v>15</v>
      </c>
      <c r="H70" s="218" t="s">
        <v>55</v>
      </c>
      <c r="I70" s="233"/>
      <c r="J70" s="293"/>
      <c r="K70" s="293"/>
      <c r="L70" s="293"/>
    </row>
    <row r="71" spans="2:12" ht="56.25" x14ac:dyDescent="0.25">
      <c r="B71" s="199" t="s">
        <v>143</v>
      </c>
      <c r="C71" s="200">
        <v>2</v>
      </c>
      <c r="D71" s="255"/>
      <c r="E71" s="255">
        <v>2</v>
      </c>
      <c r="F71" s="255"/>
      <c r="G71" s="255"/>
      <c r="H71" s="256"/>
      <c r="I71" s="231">
        <f>IF(COUNTBLANK(D71:H71)=4,SUM(D71:G71)*C71,"veuillez entrer une valeur")</f>
        <v>4</v>
      </c>
      <c r="J71" s="293"/>
      <c r="K71" s="293"/>
      <c r="L71" s="293"/>
    </row>
    <row r="72" spans="2:12" ht="75" x14ac:dyDescent="0.25">
      <c r="B72" s="199" t="s">
        <v>144</v>
      </c>
      <c r="C72" s="200">
        <v>1</v>
      </c>
      <c r="D72" s="255"/>
      <c r="E72" s="255">
        <v>2</v>
      </c>
      <c r="F72" s="255"/>
      <c r="G72" s="255"/>
      <c r="H72" s="253"/>
      <c r="I72" s="231">
        <f>IF(COUNTBLANK(D72:H72)=4,SUM(D72:G72)*C72,"veuillez entrer une valeur")</f>
        <v>2</v>
      </c>
      <c r="J72" s="293"/>
      <c r="K72" s="293"/>
      <c r="L72" s="293"/>
    </row>
    <row r="73" spans="2:12" ht="94.5" thickBot="1" x14ac:dyDescent="0.3">
      <c r="B73" s="199" t="s">
        <v>145</v>
      </c>
      <c r="C73" s="200">
        <v>1</v>
      </c>
      <c r="D73" s="257"/>
      <c r="E73" s="257">
        <v>2</v>
      </c>
      <c r="F73" s="257"/>
      <c r="G73" s="257"/>
      <c r="H73" s="258"/>
      <c r="I73" s="232">
        <f>IF(COUNTBLANK(D73:H73)=4,SUM(D73:G73)*C73,"veuillez entrer une valeur")</f>
        <v>2</v>
      </c>
      <c r="J73" s="293"/>
      <c r="K73" s="293"/>
      <c r="L73" s="293"/>
    </row>
    <row r="74" spans="2:12" ht="19.5" thickBot="1" x14ac:dyDescent="0.3">
      <c r="B74" s="206" t="s">
        <v>50</v>
      </c>
      <c r="C74" s="180">
        <f>3*C70-IF(H71="x",3*C71,0)-IF(H72="x",3*C72,0)-IF(H73="x",3*C73,0)</f>
        <v>12</v>
      </c>
      <c r="D74" s="203"/>
      <c r="E74" s="203"/>
      <c r="F74" s="207"/>
      <c r="G74" s="208" t="s">
        <v>25</v>
      </c>
      <c r="H74" s="205"/>
      <c r="I74" s="228">
        <f>SUM(I71:I73)</f>
        <v>8</v>
      </c>
      <c r="J74" s="293"/>
      <c r="K74" s="293"/>
      <c r="L74" s="293"/>
    </row>
    <row r="75" spans="2:12" ht="19.5" thickBot="1" x14ac:dyDescent="0.3">
      <c r="B75" s="296"/>
      <c r="C75" s="296"/>
      <c r="D75" s="296"/>
      <c r="E75" s="296"/>
      <c r="F75" s="296"/>
      <c r="G75" s="296"/>
      <c r="H75" s="296"/>
      <c r="I75" s="296"/>
      <c r="J75" s="293"/>
      <c r="K75" s="293"/>
      <c r="L75" s="293"/>
    </row>
    <row r="76" spans="2:12" ht="39" customHeight="1" x14ac:dyDescent="0.25">
      <c r="B76" s="225" t="s">
        <v>52</v>
      </c>
      <c r="C76" s="243">
        <f>SUM(C60+C67+C74)</f>
        <v>51</v>
      </c>
      <c r="D76" s="226">
        <f>SUM(I74+I67+I60)</f>
        <v>34</v>
      </c>
      <c r="E76" s="296"/>
      <c r="F76" s="296"/>
      <c r="G76" s="296"/>
      <c r="H76" s="296"/>
      <c r="I76" s="296"/>
      <c r="J76" s="293"/>
      <c r="K76" s="293"/>
      <c r="L76" s="293"/>
    </row>
    <row r="77" spans="2:12" ht="19.5" thickBot="1" x14ac:dyDescent="0.3">
      <c r="B77" s="476" t="s">
        <v>60</v>
      </c>
      <c r="C77" s="477"/>
      <c r="D77" s="227">
        <f>(D76/C76)*20</f>
        <v>13.333333333333332</v>
      </c>
      <c r="E77" s="296"/>
      <c r="F77" s="296"/>
      <c r="G77" s="296"/>
      <c r="H77" s="296"/>
      <c r="I77" s="296"/>
      <c r="J77" s="293"/>
      <c r="K77" s="293"/>
      <c r="L77" s="293"/>
    </row>
    <row r="78" spans="2:12" ht="18.75" x14ac:dyDescent="0.25">
      <c r="B78" s="294"/>
      <c r="C78" s="300"/>
      <c r="D78" s="296"/>
      <c r="E78" s="296"/>
      <c r="F78" s="296"/>
      <c r="G78" s="296"/>
      <c r="H78" s="296"/>
      <c r="I78" s="296"/>
      <c r="J78" s="293"/>
      <c r="K78" s="293"/>
      <c r="L78" s="293"/>
    </row>
    <row r="80" spans="2:12" ht="26.25" x14ac:dyDescent="0.25">
      <c r="B80" s="287" t="s">
        <v>63</v>
      </c>
      <c r="C80" s="293"/>
      <c r="D80" s="293"/>
      <c r="E80" s="293"/>
      <c r="F80" s="293"/>
      <c r="G80" s="293"/>
      <c r="H80" s="293"/>
      <c r="I80" s="293"/>
      <c r="J80" s="293"/>
      <c r="K80" s="293"/>
      <c r="L80" s="293"/>
    </row>
    <row r="81" spans="2:17" ht="15.75" thickBot="1" x14ac:dyDescent="0.3">
      <c r="B81" s="293"/>
      <c r="C81" s="293"/>
      <c r="D81" s="293"/>
      <c r="E81" s="293"/>
      <c r="F81" s="293"/>
      <c r="G81" s="293"/>
      <c r="H81" s="293"/>
      <c r="I81" s="293"/>
      <c r="J81" s="293"/>
      <c r="K81" s="293"/>
      <c r="L81" s="293"/>
    </row>
    <row r="82" spans="2:17" ht="43.15" customHeight="1" thickBot="1" x14ac:dyDescent="0.3">
      <c r="B82" s="301"/>
      <c r="C82" s="464" t="s">
        <v>65</v>
      </c>
      <c r="D82" s="465"/>
      <c r="E82" s="466"/>
      <c r="F82" s="464" t="s">
        <v>67</v>
      </c>
      <c r="G82" s="465"/>
      <c r="H82" s="466"/>
      <c r="I82" s="464" t="s">
        <v>68</v>
      </c>
      <c r="J82" s="465"/>
      <c r="K82" s="466"/>
      <c r="L82" s="464" t="s">
        <v>69</v>
      </c>
      <c r="M82" s="465"/>
      <c r="N82" s="466"/>
      <c r="O82" s="464" t="s">
        <v>70</v>
      </c>
      <c r="P82" s="465"/>
      <c r="Q82" s="466"/>
    </row>
    <row r="83" spans="2:17" ht="43.15" customHeight="1" x14ac:dyDescent="0.25">
      <c r="B83" s="240" t="s">
        <v>64</v>
      </c>
      <c r="C83" s="454">
        <v>44772</v>
      </c>
      <c r="D83" s="452"/>
      <c r="E83" s="453"/>
      <c r="F83" s="470">
        <f>DATE(YEAR(C84)+1,MONTH(C84),DAY(C84))</f>
        <v>45132</v>
      </c>
      <c r="G83" s="471"/>
      <c r="H83" s="472"/>
      <c r="I83" s="470">
        <f>DATE(YEAR(C84)+2,MONTH(C84),DAY(C84))</f>
        <v>45498</v>
      </c>
      <c r="J83" s="471"/>
      <c r="K83" s="472"/>
      <c r="L83" s="470">
        <f>DATE(YEAR(C84)+3,MONTH(C84),DAY(C84))</f>
        <v>45863</v>
      </c>
      <c r="M83" s="471"/>
      <c r="N83" s="472"/>
      <c r="O83" s="470">
        <f>DATE(YEAR(C84)+4,MONTH(C84),DAY(C84))</f>
        <v>46228</v>
      </c>
      <c r="P83" s="471"/>
      <c r="Q83" s="472"/>
    </row>
    <row r="84" spans="2:17" ht="18.75" x14ac:dyDescent="0.25">
      <c r="B84" s="242" t="s">
        <v>26</v>
      </c>
      <c r="C84" s="454">
        <v>44767</v>
      </c>
      <c r="D84" s="452"/>
      <c r="E84" s="453"/>
      <c r="F84" s="454"/>
      <c r="G84" s="452"/>
      <c r="H84" s="453"/>
      <c r="I84" s="454"/>
      <c r="J84" s="452"/>
      <c r="K84" s="453"/>
      <c r="L84" s="454"/>
      <c r="M84" s="452"/>
      <c r="N84" s="453"/>
      <c r="O84" s="451"/>
      <c r="P84" s="452"/>
      <c r="Q84" s="453"/>
    </row>
    <row r="85" spans="2:17" ht="18.75" x14ac:dyDescent="0.25">
      <c r="B85" s="241" t="s">
        <v>27</v>
      </c>
      <c r="C85" s="461">
        <f>D77</f>
        <v>13.333333333333332</v>
      </c>
      <c r="D85" s="462"/>
      <c r="E85" s="463"/>
      <c r="F85" s="538"/>
      <c r="G85" s="539"/>
      <c r="H85" s="540"/>
      <c r="I85" s="451"/>
      <c r="J85" s="452"/>
      <c r="K85" s="453"/>
      <c r="L85" s="451"/>
      <c r="M85" s="452"/>
      <c r="N85" s="453"/>
      <c r="O85" s="451"/>
      <c r="P85" s="452"/>
      <c r="Q85" s="453"/>
    </row>
    <row r="86" spans="2:17" ht="78" customHeight="1" x14ac:dyDescent="0.25">
      <c r="B86" s="242" t="s">
        <v>43</v>
      </c>
      <c r="C86" s="512" t="s">
        <v>406</v>
      </c>
      <c r="D86" s="513"/>
      <c r="E86" s="514"/>
      <c r="F86" s="451"/>
      <c r="G86" s="452"/>
      <c r="H86" s="453"/>
      <c r="I86" s="451"/>
      <c r="J86" s="452"/>
      <c r="K86" s="453"/>
      <c r="L86" s="451"/>
      <c r="M86" s="452"/>
      <c r="N86" s="453"/>
      <c r="O86" s="451"/>
      <c r="P86" s="452"/>
      <c r="Q86" s="453"/>
    </row>
    <row r="87" spans="2:17" ht="21" customHeight="1" x14ac:dyDescent="0.25">
      <c r="B87" s="304"/>
      <c r="C87" s="293"/>
      <c r="D87" s="293"/>
      <c r="E87" s="293"/>
      <c r="F87" s="293"/>
      <c r="G87" s="293"/>
      <c r="H87" s="293"/>
      <c r="I87" s="293"/>
      <c r="J87" s="293"/>
      <c r="K87" s="293"/>
      <c r="L87" s="293"/>
    </row>
  </sheetData>
  <mergeCells count="57">
    <mergeCell ref="C86:E86"/>
    <mergeCell ref="F86:H86"/>
    <mergeCell ref="I86:K86"/>
    <mergeCell ref="L86:N86"/>
    <mergeCell ref="O86:Q86"/>
    <mergeCell ref="C84:E84"/>
    <mergeCell ref="F84:H84"/>
    <mergeCell ref="I84:K84"/>
    <mergeCell ref="L84:N84"/>
    <mergeCell ref="O84:Q84"/>
    <mergeCell ref="C85:E85"/>
    <mergeCell ref="I85:K85"/>
    <mergeCell ref="L85:N85"/>
    <mergeCell ref="O85:Q85"/>
    <mergeCell ref="F85:H85"/>
    <mergeCell ref="O82:Q82"/>
    <mergeCell ref="C83:E83"/>
    <mergeCell ref="F83:H83"/>
    <mergeCell ref="I83:K83"/>
    <mergeCell ref="L83:N83"/>
    <mergeCell ref="O83:Q83"/>
    <mergeCell ref="L82:N82"/>
    <mergeCell ref="B44:I44"/>
    <mergeCell ref="B77:C77"/>
    <mergeCell ref="C82:E82"/>
    <mergeCell ref="F82:H82"/>
    <mergeCell ref="I82:K82"/>
    <mergeCell ref="B29:D29"/>
    <mergeCell ref="E29:G29"/>
    <mergeCell ref="B30:D30"/>
    <mergeCell ref="E30:G30"/>
    <mergeCell ref="B31:D31"/>
    <mergeCell ref="E31:G31"/>
    <mergeCell ref="B26:D26"/>
    <mergeCell ref="E26:G26"/>
    <mergeCell ref="B27:D27"/>
    <mergeCell ref="E27:G27"/>
    <mergeCell ref="B28:D28"/>
    <mergeCell ref="E28:G28"/>
    <mergeCell ref="C19:E19"/>
    <mergeCell ref="G19:I19"/>
    <mergeCell ref="C20:E20"/>
    <mergeCell ref="G20:I20"/>
    <mergeCell ref="C21:E21"/>
    <mergeCell ref="G21:I21"/>
    <mergeCell ref="E13:F13"/>
    <mergeCell ref="H13:I13"/>
    <mergeCell ref="C14:I14"/>
    <mergeCell ref="C15:I15"/>
    <mergeCell ref="C18:E18"/>
    <mergeCell ref="G18:I18"/>
    <mergeCell ref="C4:I4"/>
    <mergeCell ref="C6:E6"/>
    <mergeCell ref="G6:I6"/>
    <mergeCell ref="B9:C9"/>
    <mergeCell ref="F9:I10"/>
    <mergeCell ref="B10:C10"/>
  </mergeCells>
  <conditionalFormatting sqref="I58:I59 I64:I66 I71:I73">
    <cfRule type="cellIs" dxfId="100" priority="9" operator="equal">
      <formula>"veuillez entrer une valeur"</formula>
    </cfRule>
  </conditionalFormatting>
  <conditionalFormatting sqref="G6:I6">
    <cfRule type="cellIs" dxfId="99" priority="5" operator="equal">
      <formula>"Veuillez saisir ici une date"</formula>
    </cfRule>
  </conditionalFormatting>
  <conditionalFormatting sqref="C83:E83">
    <cfRule type="cellIs" dxfId="98" priority="4" operator="equal">
      <formula>"veuillez saisir ici une date"</formula>
    </cfRule>
  </conditionalFormatting>
  <conditionalFormatting sqref="C84:E84">
    <cfRule type="cellIs" dxfId="97" priority="1" operator="equal">
      <formula>"veuillez saisir ici une date"</formula>
    </cfRule>
  </conditionalFormatting>
  <dataValidations count="1">
    <dataValidation type="list" allowBlank="1" showInputMessage="1" showErrorMessage="1" sqref="C7:E7">
      <formula1>"Fournisseur,Prestataire de Service"</formula1>
    </dataValidation>
  </dataValidation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46</vt:i4>
      </vt:variant>
      <vt:variant>
        <vt:lpstr>Plages nommées</vt:lpstr>
      </vt:variant>
      <vt:variant>
        <vt:i4>36</vt:i4>
      </vt:variant>
    </vt:vector>
  </HeadingPairs>
  <TitlesOfParts>
    <vt:vector size="82" baseType="lpstr">
      <vt:lpstr>Air Liquide</vt:lpstr>
      <vt:lpstr>Arlington</vt:lpstr>
      <vt:lpstr>Bio24</vt:lpstr>
      <vt:lpstr>Bishri médical</vt:lpstr>
      <vt:lpstr>Boulangerie MACHALLAH</vt:lpstr>
      <vt:lpstr>Caplin Point</vt:lpstr>
      <vt:lpstr>Cathéter</vt:lpstr>
      <vt:lpstr>Consulteam sn</vt:lpstr>
      <vt:lpstr>Cospub</vt:lpstr>
      <vt:lpstr>Delta médical</vt:lpstr>
      <vt:lpstr>DHI</vt:lpstr>
      <vt:lpstr>Dundal</vt:lpstr>
      <vt:lpstr>EBG Digital Stores</vt:lpstr>
      <vt:lpstr>Eyone</vt:lpstr>
      <vt:lpstr>Fall Madina Phyto</vt:lpstr>
      <vt:lpstr>Général Ntab</vt:lpstr>
      <vt:lpstr>GIE la perfection</vt:lpstr>
      <vt:lpstr>Global Batiment</vt:lpstr>
      <vt:lpstr>Intertech</vt:lpstr>
      <vt:lpstr>Informatics for all</vt:lpstr>
      <vt:lpstr>Insa biomedical</vt:lpstr>
      <vt:lpstr>Lame</vt:lpstr>
      <vt:lpstr>La Saintlouisienne</vt:lpstr>
      <vt:lpstr>Limamou Medic</vt:lpstr>
      <vt:lpstr>Médical Distribution</vt:lpstr>
      <vt:lpstr>OMT</vt:lpstr>
      <vt:lpstr>Optesis</vt:lpstr>
      <vt:lpstr>Performance Services</vt:lpstr>
      <vt:lpstr>Pharmacie Malick Sy</vt:lpstr>
      <vt:lpstr>Pharmacie Médina</vt:lpstr>
      <vt:lpstr>Pronet</vt:lpstr>
      <vt:lpstr>Saloum Pharma</vt:lpstr>
      <vt:lpstr>Sam impression</vt:lpstr>
      <vt:lpstr>Saphir consulting</vt:lpstr>
      <vt:lpstr>SASS</vt:lpstr>
      <vt:lpstr>Sham Informatique</vt:lpstr>
      <vt:lpstr>3S</vt:lpstr>
      <vt:lpstr>Sope Naby Al &amp; frères</vt:lpstr>
      <vt:lpstr>Senjet labo</vt:lpstr>
      <vt:lpstr>SGLM</vt:lpstr>
      <vt:lpstr>Sotelmed</vt:lpstr>
      <vt:lpstr>Technosud</vt:lpstr>
      <vt:lpstr>Technologie service</vt:lpstr>
      <vt:lpstr>Tecom</vt:lpstr>
      <vt:lpstr>Valdafrique</vt:lpstr>
      <vt:lpstr>Fiche fournisseur modèle</vt:lpstr>
      <vt:lpstr>'Air Liquide'!Zone_d_impression</vt:lpstr>
      <vt:lpstr>Arlington!Zone_d_impression</vt:lpstr>
      <vt:lpstr>'Bio24'!Zone_d_impression</vt:lpstr>
      <vt:lpstr>'Bishri médical'!Zone_d_impression</vt:lpstr>
      <vt:lpstr>'Boulangerie MACHALLAH'!Zone_d_impression</vt:lpstr>
      <vt:lpstr>'Caplin Point'!Zone_d_impression</vt:lpstr>
      <vt:lpstr>Cathéter!Zone_d_impression</vt:lpstr>
      <vt:lpstr>'Consulteam sn'!Zone_d_impression</vt:lpstr>
      <vt:lpstr>Cospub!Zone_d_impression</vt:lpstr>
      <vt:lpstr>DHI!Zone_d_impression</vt:lpstr>
      <vt:lpstr>Dundal!Zone_d_impression</vt:lpstr>
      <vt:lpstr>'EBG Digital Stores'!Zone_d_impression</vt:lpstr>
      <vt:lpstr>Eyone!Zone_d_impression</vt:lpstr>
      <vt:lpstr>'Fall Madina Phyto'!Zone_d_impression</vt:lpstr>
      <vt:lpstr>'Fiche fournisseur modèle'!Zone_d_impression</vt:lpstr>
      <vt:lpstr>'Général Ntab'!Zone_d_impression</vt:lpstr>
      <vt:lpstr>'GIE la perfection'!Zone_d_impression</vt:lpstr>
      <vt:lpstr>'Global Batiment'!Zone_d_impression</vt:lpstr>
      <vt:lpstr>'Insa biomedical'!Zone_d_impression</vt:lpstr>
      <vt:lpstr>'La Saintlouisienne'!Zone_d_impression</vt:lpstr>
      <vt:lpstr>Lame!Zone_d_impression</vt:lpstr>
      <vt:lpstr>'Limamou Medic'!Zone_d_impression</vt:lpstr>
      <vt:lpstr>'Médical Distribution'!Zone_d_impression</vt:lpstr>
      <vt:lpstr>OMT!Zone_d_impression</vt:lpstr>
      <vt:lpstr>'Performance Services'!Zone_d_impression</vt:lpstr>
      <vt:lpstr>'Pharmacie Malick Sy'!Zone_d_impression</vt:lpstr>
      <vt:lpstr>'Pharmacie Médina'!Zone_d_impression</vt:lpstr>
      <vt:lpstr>Pronet!Zone_d_impression</vt:lpstr>
      <vt:lpstr>'Sam impression'!Zone_d_impression</vt:lpstr>
      <vt:lpstr>'Saphir consulting'!Zone_d_impression</vt:lpstr>
      <vt:lpstr>SASS!Zone_d_impression</vt:lpstr>
      <vt:lpstr>'Senjet labo'!Zone_d_impression</vt:lpstr>
      <vt:lpstr>SGLM!Zone_d_impression</vt:lpstr>
      <vt:lpstr>Technosud!Zone_d_impression</vt:lpstr>
      <vt:lpstr>Tecom!Zone_d_impression</vt:lpstr>
      <vt:lpstr>Valdafrique!Zone_d_impression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2023-04-26T11:50:26Z</dcterms:modified>
</cp:coreProperties>
</file>