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auriane\Documents\Préparation Certif\"/>
    </mc:Choice>
  </mc:AlternateContent>
  <xr:revisionPtr revIDLastSave="0" documentId="13_ncr:1_{3AB3AE55-7DC6-4C21-8C8B-041812F3D41B}" xr6:coauthVersionLast="47" xr6:coauthVersionMax="47" xr10:uidLastSave="{00000000-0000-0000-0000-000000000000}"/>
  <bookViews>
    <workbookView xWindow="-120" yWindow="-120" windowWidth="20730" windowHeight="11160" xr2:uid="{21BBACAD-D533-4B81-9BB5-9535339F8D4B}"/>
  </bookViews>
  <sheets>
    <sheet name="Édition" sheetId="8" r:id="rId1"/>
    <sheet name="PM01" sheetId="10" r:id="rId2"/>
    <sheet name="PM02" sheetId="3" r:id="rId3"/>
    <sheet name="PM03" sheetId="1" r:id="rId4"/>
    <sheet name="PO01" sheetId="2" r:id="rId5"/>
    <sheet name="PO02" sheetId="6" r:id="rId6"/>
    <sheet name="PO03" sheetId="15" r:id="rId7"/>
    <sheet name="PO04" sheetId="9" r:id="rId8"/>
    <sheet name="PO05" sheetId="16" r:id="rId9"/>
    <sheet name="PO06" sheetId="13" r:id="rId10"/>
    <sheet name="PS01" sheetId="14" r:id="rId11"/>
    <sheet name="PS02" sheetId="7" r:id="rId12"/>
    <sheet name="PS03" sheetId="4" r:id="rId13"/>
    <sheet name="PS04" sheetId="5" r:id="rId14"/>
    <sheet name="PS05" sheetId="12" r:id="rId15"/>
    <sheet name="PS06" sheetId="11" r:id="rId16"/>
  </sheets>
  <definedNames>
    <definedName name="Z_336C3443_797F_7E4A_87F9_5BA47B5AC142_.wvu.PrintArea" localSheetId="1" hidden="1">'PM01'!$A$5:$F$13</definedName>
    <definedName name="Z_336C3443_797F_7E4A_87F9_5BA47B5AC142_.wvu.PrintArea" localSheetId="3" hidden="1">'PM03'!$A$5:$F$14</definedName>
    <definedName name="Z_336C3443_797F_7E4A_87F9_5BA47B5AC142_.wvu.PrintArea" localSheetId="4" hidden="1">'PO01'!$A$3:$F$17</definedName>
    <definedName name="Z_336C3443_797F_7E4A_87F9_5BA47B5AC142_.wvu.PrintArea" localSheetId="5" hidden="1">'PO02'!$A$5:$F$15</definedName>
    <definedName name="Z_336C3443_797F_7E4A_87F9_5BA47B5AC142_.wvu.PrintArea" localSheetId="6" hidden="1">'PO03'!$A$5:$F$22</definedName>
    <definedName name="Z_336C3443_797F_7E4A_87F9_5BA47B5AC142_.wvu.PrintArea" localSheetId="7" hidden="1">'PO04'!$A$5:$F$27</definedName>
    <definedName name="Z_336C3443_797F_7E4A_87F9_5BA47B5AC142_.wvu.PrintArea" localSheetId="8" hidden="1">'PO05'!$A$5:$F$11</definedName>
    <definedName name="Z_336C3443_797F_7E4A_87F9_5BA47B5AC142_.wvu.PrintArea" localSheetId="10" hidden="1">'PS01'!$A$8:$F$23</definedName>
    <definedName name="Z_336C3443_797F_7E4A_87F9_5BA47B5AC142_.wvu.PrintArea" localSheetId="11" hidden="1">'PS02'!$A$5:$F$20</definedName>
    <definedName name="Z_336C3443_797F_7E4A_87F9_5BA47B5AC142_.wvu.PrintArea" localSheetId="12" hidden="1">'PS03'!$A$5:$F$13</definedName>
    <definedName name="Z_336C3443_797F_7E4A_87F9_5BA47B5AC142_.wvu.PrintArea" localSheetId="13" hidden="1">'PS04'!$A$5:$F$7</definedName>
    <definedName name="Z_336C3443_797F_7E4A_87F9_5BA47B5AC142_.wvu.PrintArea" localSheetId="14" hidden="1">'PS05'!$A$5:$F$18</definedName>
    <definedName name="Z_336C3443_797F_7E4A_87F9_5BA47B5AC142_.wvu.PrintArea" localSheetId="15" hidden="1">'PS06'!$A$5:$F$23</definedName>
    <definedName name="_xlnm.Print_Area" localSheetId="1">'PM01'!$A$5:$F$13</definedName>
    <definedName name="_xlnm.Print_Area" localSheetId="3">'PM03'!$A$5:$F$14</definedName>
    <definedName name="_xlnm.Print_Area" localSheetId="4">'PO01'!$A$3:$F$17</definedName>
    <definedName name="_xlnm.Print_Area" localSheetId="5">'PO02'!$A$5:$F$15</definedName>
    <definedName name="_xlnm.Print_Area" localSheetId="6">'PO03'!$A$5:$F$22</definedName>
    <definedName name="_xlnm.Print_Area" localSheetId="7">'PO04'!$B$6:$J$32</definedName>
    <definedName name="_xlnm.Print_Area" localSheetId="8">'PO05'!$A$5:$F$11</definedName>
    <definedName name="_xlnm.Print_Area" localSheetId="10">'PS01'!$A$8:$F$23</definedName>
    <definedName name="_xlnm.Print_Area" localSheetId="11">'PS02'!$A$5:$F$20</definedName>
    <definedName name="_xlnm.Print_Area" localSheetId="12">'PS03'!$A$5:$F$13</definedName>
    <definedName name="_xlnm.Print_Area" localSheetId="13">'PS04'!$A$5:$F$7</definedName>
    <definedName name="_xlnm.Print_Area" localSheetId="14">'PS05'!$A$5:$F$18</definedName>
    <definedName name="_xlnm.Print_Area" localSheetId="15">'PS06'!$A$5:$F$23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6" l="1"/>
  <c r="I7" i="16" s="1"/>
  <c r="F8" i="16"/>
  <c r="I8" i="16"/>
  <c r="F9" i="16"/>
  <c r="I9" i="16" s="1"/>
  <c r="F10" i="16"/>
  <c r="I10" i="16" s="1"/>
  <c r="F11" i="16"/>
  <c r="I11" i="16" s="1"/>
  <c r="F12" i="16"/>
  <c r="I12" i="16" s="1"/>
  <c r="F13" i="16"/>
  <c r="I13" i="16" s="1"/>
  <c r="F14" i="16"/>
  <c r="I14" i="16" s="1"/>
  <c r="F15" i="16"/>
  <c r="I15" i="16" s="1"/>
  <c r="F16" i="16"/>
  <c r="I16" i="16" s="1"/>
  <c r="F8" i="15"/>
  <c r="I8" i="15" s="1"/>
  <c r="F9" i="15"/>
  <c r="I9" i="15" s="1"/>
  <c r="F10" i="15"/>
  <c r="I10" i="15" s="1"/>
  <c r="F11" i="15"/>
  <c r="I11" i="15" s="1"/>
  <c r="F12" i="15"/>
  <c r="I12" i="15" s="1"/>
  <c r="F13" i="15"/>
  <c r="I13" i="15" s="1"/>
  <c r="F14" i="15"/>
  <c r="I14" i="15" s="1"/>
  <c r="F15" i="15"/>
  <c r="I15" i="15" s="1"/>
  <c r="F16" i="15"/>
  <c r="I16" i="15" s="1"/>
  <c r="F17" i="15"/>
  <c r="I17" i="15" s="1"/>
  <c r="F18" i="15"/>
  <c r="I18" i="15" s="1"/>
  <c r="F19" i="15"/>
  <c r="I19" i="15" s="1"/>
  <c r="F20" i="15"/>
  <c r="I20" i="15" s="1"/>
  <c r="F21" i="15"/>
  <c r="I21" i="15" s="1"/>
  <c r="F22" i="14"/>
  <c r="I22" i="14" s="1"/>
  <c r="F11" i="14"/>
  <c r="I11" i="14" s="1"/>
  <c r="F12" i="14"/>
  <c r="I12" i="14"/>
  <c r="F13" i="14"/>
  <c r="I13" i="14" s="1"/>
  <c r="F14" i="14"/>
  <c r="I14" i="14"/>
  <c r="F15" i="14"/>
  <c r="I15" i="14" s="1"/>
  <c r="F16" i="14"/>
  <c r="I16" i="14"/>
  <c r="F17" i="14"/>
  <c r="I17" i="14" s="1"/>
  <c r="F18" i="14"/>
  <c r="I18" i="14"/>
  <c r="F19" i="14"/>
  <c r="I19" i="14" s="1"/>
  <c r="F20" i="14"/>
  <c r="I20" i="14"/>
  <c r="F21" i="14"/>
  <c r="I21" i="14" s="1"/>
  <c r="F23" i="14"/>
  <c r="I23" i="14"/>
  <c r="F24" i="14"/>
  <c r="I24" i="14" s="1"/>
  <c r="F25" i="14"/>
  <c r="I25" i="14"/>
  <c r="F26" i="14"/>
  <c r="I26" i="14" s="1"/>
  <c r="F7" i="13"/>
  <c r="I7" i="13" s="1"/>
  <c r="F8" i="13"/>
  <c r="I8" i="13" s="1"/>
  <c r="F9" i="13"/>
  <c r="I9" i="13"/>
  <c r="F10" i="13"/>
  <c r="I10" i="13" s="1"/>
  <c r="F11" i="13"/>
  <c r="I11" i="13" s="1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I17" i="13" s="1"/>
  <c r="F18" i="13"/>
  <c r="I18" i="13" s="1"/>
  <c r="F19" i="13"/>
  <c r="I19" i="13"/>
  <c r="F7" i="12" l="1"/>
  <c r="I7" i="12" s="1"/>
  <c r="F8" i="12"/>
  <c r="I8" i="12" s="1"/>
  <c r="F9" i="12"/>
  <c r="I9" i="12" s="1"/>
  <c r="F10" i="12"/>
  <c r="I10" i="12" s="1"/>
  <c r="F11" i="12"/>
  <c r="I11" i="12" s="1"/>
  <c r="F12" i="12"/>
  <c r="I12" i="12" s="1"/>
  <c r="F13" i="12"/>
  <c r="I13" i="12" s="1"/>
  <c r="F14" i="12"/>
  <c r="I14" i="12" s="1"/>
  <c r="F15" i="12"/>
  <c r="I15" i="12" s="1"/>
  <c r="F16" i="12"/>
  <c r="I16" i="12" s="1"/>
  <c r="F17" i="12"/>
  <c r="I17" i="12" s="1"/>
  <c r="F18" i="12"/>
  <c r="I18" i="12" s="1"/>
  <c r="F19" i="12"/>
  <c r="I19" i="12" s="1"/>
  <c r="F20" i="12"/>
  <c r="I20" i="12" s="1"/>
  <c r="F21" i="12"/>
  <c r="I21" i="12" s="1"/>
  <c r="F22" i="12"/>
  <c r="I22" i="12" s="1"/>
  <c r="F25" i="11" l="1"/>
  <c r="I25" i="11" s="1"/>
  <c r="F24" i="11"/>
  <c r="I24" i="11" s="1"/>
  <c r="F23" i="11"/>
  <c r="I23" i="11" s="1"/>
  <c r="F22" i="11"/>
  <c r="I22" i="11" s="1"/>
  <c r="F21" i="11"/>
  <c r="I21" i="11" s="1"/>
  <c r="F20" i="11"/>
  <c r="I20" i="11" s="1"/>
  <c r="F19" i="11"/>
  <c r="I19" i="11" s="1"/>
  <c r="F18" i="11"/>
  <c r="I18" i="11" s="1"/>
  <c r="F17" i="11"/>
  <c r="I17" i="11" s="1"/>
  <c r="F16" i="11"/>
  <c r="I16" i="11" s="1"/>
  <c r="F15" i="11"/>
  <c r="I15" i="11" s="1"/>
  <c r="F14" i="11"/>
  <c r="I14" i="11" s="1"/>
  <c r="F13" i="11"/>
  <c r="I13" i="11" s="1"/>
  <c r="F12" i="11"/>
  <c r="I12" i="11" s="1"/>
  <c r="F11" i="11"/>
  <c r="I11" i="11" s="1"/>
  <c r="F10" i="11"/>
  <c r="I10" i="11" s="1"/>
  <c r="I9" i="11"/>
  <c r="F9" i="11"/>
  <c r="F8" i="11"/>
  <c r="I8" i="11" s="1"/>
  <c r="F7" i="10"/>
  <c r="I7" i="10" s="1"/>
  <c r="F8" i="10"/>
  <c r="I8" i="10"/>
  <c r="F9" i="10"/>
  <c r="I9" i="10" s="1"/>
  <c r="F10" i="10"/>
  <c r="I10" i="10"/>
  <c r="F11" i="10"/>
  <c r="I11" i="10"/>
  <c r="F12" i="10"/>
  <c r="I12" i="10"/>
  <c r="F13" i="10"/>
  <c r="F8" i="9"/>
  <c r="I8" i="9" s="1"/>
  <c r="F9" i="9"/>
  <c r="I9" i="9"/>
  <c r="F10" i="9"/>
  <c r="I10" i="9" s="1"/>
  <c r="F11" i="9"/>
  <c r="I11" i="9"/>
  <c r="F12" i="9"/>
  <c r="I12" i="9"/>
  <c r="F13" i="9"/>
  <c r="I13" i="9"/>
  <c r="F14" i="9"/>
  <c r="I14" i="9"/>
  <c r="F15" i="9"/>
  <c r="I15" i="9" s="1"/>
  <c r="F16" i="9"/>
  <c r="I16" i="9"/>
  <c r="F17" i="9"/>
  <c r="I17" i="9" s="1"/>
  <c r="F18" i="9"/>
  <c r="I18" i="9"/>
  <c r="F19" i="9"/>
  <c r="I19" i="9" s="1"/>
  <c r="F20" i="9"/>
  <c r="I20" i="9"/>
  <c r="F21" i="9"/>
  <c r="I21" i="9" s="1"/>
  <c r="F22" i="9"/>
  <c r="I22" i="9" s="1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F32" i="9"/>
  <c r="I32" i="9" s="1"/>
  <c r="F8" i="7"/>
  <c r="I8" i="7" s="1"/>
  <c r="F9" i="7"/>
  <c r="I9" i="7" s="1"/>
  <c r="F10" i="7"/>
  <c r="I10" i="7" s="1"/>
  <c r="F11" i="7"/>
  <c r="I11" i="7" s="1"/>
  <c r="F12" i="7"/>
  <c r="I12" i="7"/>
  <c r="F13" i="7"/>
  <c r="I13" i="7" s="1"/>
  <c r="F14" i="7"/>
  <c r="I14" i="7" s="1"/>
  <c r="F15" i="7"/>
  <c r="I15" i="7" s="1"/>
  <c r="F16" i="7"/>
  <c r="I16" i="7"/>
  <c r="F17" i="7"/>
  <c r="I17" i="7" s="1"/>
  <c r="F18" i="7"/>
  <c r="I18" i="7" s="1"/>
  <c r="F19" i="7"/>
  <c r="I19" i="7" s="1"/>
  <c r="F20" i="7"/>
  <c r="I20" i="7" s="1"/>
  <c r="F20" i="6"/>
  <c r="I20" i="6" s="1"/>
  <c r="F19" i="6"/>
  <c r="I19" i="6" s="1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F12" i="6"/>
  <c r="I12" i="6" s="1"/>
  <c r="F11" i="6"/>
  <c r="I11" i="6" s="1"/>
  <c r="F10" i="6"/>
  <c r="I10" i="6" s="1"/>
  <c r="F9" i="6"/>
  <c r="I9" i="6" s="1"/>
  <c r="F8" i="6"/>
  <c r="I8" i="6" s="1"/>
  <c r="F7" i="6"/>
  <c r="I7" i="6" s="1"/>
  <c r="I13" i="5"/>
  <c r="F7" i="5"/>
  <c r="I7" i="5" s="1"/>
  <c r="F8" i="5"/>
  <c r="I8" i="5"/>
  <c r="F9" i="5"/>
  <c r="I9" i="5" s="1"/>
  <c r="F10" i="5"/>
  <c r="I10" i="5" s="1"/>
  <c r="F11" i="5"/>
  <c r="I11" i="5" s="1"/>
  <c r="F12" i="5"/>
  <c r="I12" i="5" s="1"/>
  <c r="F13" i="5"/>
  <c r="F14" i="5"/>
  <c r="I14" i="5"/>
  <c r="F15" i="5"/>
  <c r="I15" i="5" s="1"/>
  <c r="F16" i="5"/>
  <c r="I16" i="5" s="1"/>
  <c r="F7" i="4" l="1"/>
  <c r="I7" i="4" s="1"/>
  <c r="F8" i="4"/>
  <c r="I8" i="4"/>
  <c r="F9" i="4"/>
  <c r="I9" i="4" s="1"/>
  <c r="F10" i="4"/>
  <c r="I10" i="4" s="1"/>
  <c r="F11" i="4"/>
  <c r="I11" i="4" s="1"/>
  <c r="F12" i="4"/>
  <c r="I12" i="4" s="1"/>
  <c r="F13" i="4"/>
  <c r="I13" i="4" s="1"/>
  <c r="F14" i="4"/>
  <c r="I14" i="4" s="1"/>
  <c r="F15" i="4"/>
  <c r="I15" i="4" s="1"/>
  <c r="F16" i="4"/>
  <c r="I16" i="4" s="1"/>
  <c r="F17" i="4"/>
  <c r="I17" i="4" s="1"/>
  <c r="F7" i="3"/>
  <c r="I7" i="3" s="1"/>
  <c r="F8" i="3"/>
  <c r="I8" i="3" s="1"/>
  <c r="F9" i="3"/>
  <c r="I9" i="3" s="1"/>
  <c r="F10" i="3"/>
  <c r="I10" i="3" s="1"/>
  <c r="F11" i="3"/>
  <c r="I11" i="3"/>
  <c r="F12" i="3"/>
  <c r="I12" i="3" s="1"/>
  <c r="F13" i="3"/>
  <c r="I13" i="3" s="1"/>
  <c r="F14" i="3"/>
  <c r="I14" i="3" s="1"/>
  <c r="F15" i="3"/>
  <c r="I15" i="3" s="1"/>
  <c r="F16" i="3"/>
  <c r="I16" i="3" s="1"/>
  <c r="F17" i="3"/>
  <c r="I17" i="3" s="1"/>
  <c r="F18" i="3"/>
  <c r="I18" i="3" s="1"/>
  <c r="F6" i="2"/>
  <c r="I6" i="2" s="1"/>
  <c r="F7" i="2"/>
  <c r="I7" i="2" s="1"/>
  <c r="F8" i="2"/>
  <c r="I8" i="2" s="1"/>
  <c r="F9" i="2"/>
  <c r="I9" i="2" s="1"/>
  <c r="F10" i="2"/>
  <c r="I10" i="2" s="1"/>
  <c r="F11" i="2"/>
  <c r="I11" i="2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4" i="1"/>
  <c r="I14" i="1" s="1"/>
  <c r="F13" i="1"/>
  <c r="I13" i="1" s="1"/>
  <c r="F12" i="1"/>
  <c r="I12" i="1" s="1"/>
  <c r="I11" i="1"/>
  <c r="F11" i="1"/>
  <c r="I10" i="1"/>
  <c r="F9" i="1"/>
  <c r="I9" i="1" s="1"/>
  <c r="F8" i="1"/>
  <c r="I8" i="1" s="1"/>
  <c r="F7" i="1"/>
  <c r="I7" i="1" s="1"/>
</calcChain>
</file>

<file path=xl/sharedStrings.xml><?xml version="1.0" encoding="utf-8"?>
<sst xmlns="http://schemas.openxmlformats.org/spreadsheetml/2006/main" count="1158" uniqueCount="612">
  <si>
    <t>PROCESSUS ORGANISATION DU SMQ ET AMELIORATION CONTINUE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</si>
  <si>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</si>
  <si>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</si>
  <si>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</si>
  <si>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</si>
  <si>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</si>
  <si>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</si>
  <si>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</si>
  <si>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</si>
  <si>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</si>
  <si>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</si>
  <si>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</si>
  <si>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</si>
  <si>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</si>
  <si>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</si>
  <si>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</si>
  <si>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</si>
  <si>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</si>
  <si>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</si>
  <si>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Fiches d'incidents (papiers et électroniques)
SMQ
Fiche de réclamations
Qualipro</t>
  </si>
  <si>
    <t>NON</t>
  </si>
  <si>
    <t xml:space="preserve">Répétition des incidents </t>
  </si>
  <si>
    <t>Mauvaise image
Morbidité/Mortalité</t>
  </si>
  <si>
    <t>Indisponibilité des fiches de non conformité</t>
  </si>
  <si>
    <t>Pas de trace des non-conformités
Répétition des incidents
Pas d'actions correctives ou préventives</t>
  </si>
  <si>
    <t>OUI</t>
  </si>
  <si>
    <t>Gestion de crise</t>
  </si>
  <si>
    <t>Mauvaise communication (non respect des délais…)</t>
  </si>
  <si>
    <t>Mauvaise image
Répétitions des évènements</t>
  </si>
  <si>
    <t>Comité de direction
Exigences de traitement rapide de l'information par le CA</t>
  </si>
  <si>
    <t>Maîtrise documentaire</t>
  </si>
  <si>
    <t>Non référencement des documents</t>
  </si>
  <si>
    <t>Pas de traçabilité
Désorganisation
Insatisfaction patient</t>
  </si>
  <si>
    <t>Procédure de maîtrise documentaire
SMQ
Qualipro</t>
  </si>
  <si>
    <t>Utilisation de documents périmés</t>
  </si>
  <si>
    <t>Mauvais application des procédures
Désorganisation
Insatisfaction patient</t>
  </si>
  <si>
    <t>N'utiliser qu'une seule base documentaire = Qualipro et arrêter le double système avec Dropbox pour les documents</t>
  </si>
  <si>
    <t>Indisponibilité des documents nécessaires</t>
  </si>
  <si>
    <t>Documents manquants
Désorganisation
Insatisfaction patient</t>
  </si>
  <si>
    <t>Qualipro</t>
  </si>
  <si>
    <t>Audit interne</t>
  </si>
  <si>
    <t>Mauvaise réalisation de l'audit interne</t>
  </si>
  <si>
    <t>Résultats de l'audit faussés
Mauvaises mesures prises
Perte financière
Répétition des non-conformités
Insatisfaction</t>
  </si>
  <si>
    <t>Mode opératoire d'audit interne
SMQ / Qualipro
Formation d'auditeurs internes</t>
  </si>
  <si>
    <t>Planification</t>
  </si>
  <si>
    <t>Planifiée et suivie dans Qualipro</t>
  </si>
  <si>
    <t>Formation orale
Mode opératoire d'accueil téléphonique
Guide de conduite à l'accueil</t>
  </si>
  <si>
    <t>Mauvaise image
Défaut de sécurité des lieux</t>
  </si>
  <si>
    <t>Mauvaise information / orientation du visiteur</t>
  </si>
  <si>
    <t>Mauvaise image
Insatisfaction des patients
Perte financière</t>
  </si>
  <si>
    <t>Mauvaise présentation (attitude, tenue…)</t>
  </si>
  <si>
    <t>Accueil physique</t>
  </si>
  <si>
    <t>Sensiblisation des patients depuis l'accueil consultation</t>
  </si>
  <si>
    <t>Mauvais image
Confusion et insatisfacton des patients et médecins
Attente allongée</t>
  </si>
  <si>
    <t>Les patients ayant un rdv prévu avec le médecin ne réserve pas leur  RV avec le secrétariat</t>
  </si>
  <si>
    <t>Planning des consultations</t>
  </si>
  <si>
    <t>Attente longue avant consultation</t>
  </si>
  <si>
    <t>Remplaçants pour les médecins
Agenda des médecins</t>
  </si>
  <si>
    <t>Mauvaise image
Confusion et insatisfaction des patients
Perte financière pour NEST</t>
  </si>
  <si>
    <t>Patient non prévenu de l'annulation</t>
  </si>
  <si>
    <t>Planning des médecins
Remplaçants pour les médecins</t>
  </si>
  <si>
    <t>Mauvaise image
Confusion et insatisfaction des patients
Attente allongée</t>
  </si>
  <si>
    <t>Absence du médecin prévu ou retard du médecin</t>
  </si>
  <si>
    <t>Planning des médecins
Agenda des rendez-vous</t>
  </si>
  <si>
    <t>Mauvaise image
Confusion des patients et médecins
Attente allongée</t>
  </si>
  <si>
    <t>Erreur dans la prise de rendez-vous (date, heure, médecin)</t>
  </si>
  <si>
    <t>Prise de rendez-vous</t>
  </si>
  <si>
    <t>Contrat de prestation de maintenance téléphonique</t>
  </si>
  <si>
    <t>Patient confus
Mauvaise image</t>
  </si>
  <si>
    <t>Mauvais qualité de la ligne téléphonique</t>
  </si>
  <si>
    <t>Mode opératoires et informations disponibles à l'accueil</t>
  </si>
  <si>
    <t>Perte d'un patient
Mauvaise image</t>
  </si>
  <si>
    <t>Défaut ou mauvaises informations transmises</t>
  </si>
  <si>
    <t>Vérifier ou mettre en place les messageries d'appel et d'attente pour les standards de NEST (notamment 33 835 33 33, si cas double appel, attente, etc...)</t>
  </si>
  <si>
    <t>Rappel des appels perdus
Permanence à l'accueil</t>
  </si>
  <si>
    <t>Perte d'un patient
Mauvaise image
Perte financière pour NEST</t>
  </si>
  <si>
    <t>Pas de réponse</t>
  </si>
  <si>
    <t>Mauvais transfert de l'appel</t>
  </si>
  <si>
    <t>Mauvaise présentation lors de la réponse téléphonque</t>
  </si>
  <si>
    <t>Accueil téléphonique</t>
  </si>
  <si>
    <t>PROCESSUS ACCUEIL ET ORIENTATION</t>
  </si>
  <si>
    <t>Enquêtes de satisfactions (PM03)</t>
  </si>
  <si>
    <t>Fiches de réclamation
Boites à idées
Procédure de suivi des reclamations</t>
  </si>
  <si>
    <t>Patient non satisfait n'est pas informé des moyens de transmettre l'information ou ne peut pas faire sa réclamation</t>
  </si>
  <si>
    <t>Appel personnalisé des patients
GRC</t>
  </si>
  <si>
    <t xml:space="preserve">Insasfication du patient ou du prospect
Mauvaise image / réputation de NEST
</t>
  </si>
  <si>
    <t>Décalage entre la satisfaction perçue et la satisfaction rééelle</t>
  </si>
  <si>
    <t>MESURE DE LA SATISFACTION DES PROSPECTS ET PATIENTS</t>
  </si>
  <si>
    <t>Plan de communication interne</t>
  </si>
  <si>
    <t>Démotivation du personnel
Circulation de rumeurs
mauvaise image</t>
  </si>
  <si>
    <t>Absence ou retard d'exécution</t>
  </si>
  <si>
    <t>DESCRIPTION ELABORATION ET EXECUTION D'UN PLAN DE COMMUNICATION INTERNE</t>
  </si>
  <si>
    <t>Outil CRM</t>
  </si>
  <si>
    <t>Perte financière
Non atteinte objectifs</t>
  </si>
  <si>
    <t>Fausses informations dans le tableau de bord</t>
  </si>
  <si>
    <t xml:space="preserve">Tableaux de bord non élaborés ou non suivis </t>
  </si>
  <si>
    <t>DESCRIPTION ELABORATION DE TABLEAUX DE BORD ET D'ACTIONS DE SUIVI DE LA PERFORMANCE DES ACTIONS MARKETING</t>
  </si>
  <si>
    <t>Mauvaise conception et mauvais pricing</t>
  </si>
  <si>
    <t>Plan de communication interne et externe</t>
  </si>
  <si>
    <t>Mauvaise communication</t>
  </si>
  <si>
    <t>Retard de lancement</t>
  </si>
  <si>
    <t>DESCRIPTION ELABORATION ET MISE EN OEUVRE D'UN PLAN MARKETING opérationnel (Acquisition, conversion, fidélisation) ET COMMUNICATION</t>
  </si>
  <si>
    <t>Recruter un Responsable Marketing</t>
  </si>
  <si>
    <t>Non atteinte des objectifs
Mauvaise image
Perte financière</t>
  </si>
  <si>
    <t>Comité de direction trimestriel</t>
  </si>
  <si>
    <t>Non atteinte des objectifs
Perte financière</t>
  </si>
  <si>
    <t>Actions non alignées à la stratégie</t>
  </si>
  <si>
    <t>DESCRIPTION ELABORATION D'UNE STRATEGIE MARKETING ET D'UNE STRATEGIE DE COMMUNICATION</t>
  </si>
  <si>
    <t>Validation en conseil d'administration
Consultation d'experts</t>
  </si>
  <si>
    <t>Non atteinte des objectifs</t>
  </si>
  <si>
    <t xml:space="preserve">Mauvaise analyse ou biais </t>
  </si>
  <si>
    <t>ANALYSE DE L'ENVIRONNEMENT MARKETING (macro et micro) ET AUDIT MARKETING INTERNE DE L'ENTREPRISE</t>
  </si>
  <si>
    <t>PROCESSUS MARKETING ET COMMUNICATION</t>
  </si>
  <si>
    <t>Contrôle systèmatique des droits</t>
  </si>
  <si>
    <t>Sécurité des données
Perte de données
Risque juridique</t>
  </si>
  <si>
    <t>Attribution accidentelle des droits d'accès aux données sensibles</t>
  </si>
  <si>
    <t>Perte des données informatiques</t>
  </si>
  <si>
    <t>Défaut de sécurité des espaces de stockage</t>
  </si>
  <si>
    <t>Procédure de gestion des données
Installation d'anti-virus</t>
  </si>
  <si>
    <t>Perte de données
Risque juridique</t>
  </si>
  <si>
    <t>Perte de l'intégrité des données</t>
  </si>
  <si>
    <t>Gestion des données</t>
  </si>
  <si>
    <t>Ralentissement de l'activité</t>
  </si>
  <si>
    <t>Utilisation détournée des ressources informatiques</t>
  </si>
  <si>
    <t>Contrats
Maintenance</t>
  </si>
  <si>
    <t>Ressources non performantes
Ralentissement de l'activité
Perte financière</t>
  </si>
  <si>
    <t>Mauvaise installation des ressources informatiques</t>
  </si>
  <si>
    <t>Contrats avec les prestataires
Pilotage des projets informatiques
Expert</t>
  </si>
  <si>
    <t>Ressources informatiques et informationnelles non conforme aux attentes et exigences (performances)</t>
  </si>
  <si>
    <t>Défaut de sécurité des ressources informatiques à disposition des utilisateurs</t>
  </si>
  <si>
    <t>Contrats fournisseurs d'accès</t>
  </si>
  <si>
    <t>Inaccessibilité du réseau informatique</t>
  </si>
  <si>
    <t>Gestion opérationnelle</t>
  </si>
  <si>
    <t>Contrat
Processus d'appel d'offres
Evaluation des prestataires
Expert</t>
  </si>
  <si>
    <t>Mauvais choix du prestataire</t>
  </si>
  <si>
    <t>Validation de la direction
Appel à un expert SI</t>
  </si>
  <si>
    <t>Perte financière</t>
  </si>
  <si>
    <t>Mauvaise évaluation des besoins</t>
  </si>
  <si>
    <t>Planification et évolution</t>
  </si>
  <si>
    <t>Niveau de risque accepté ? (Oui/Non)</t>
  </si>
  <si>
    <t>PROCESSUS GESTION DU SYSTÈME D'INFORMATIONS</t>
  </si>
  <si>
    <t>Procédure de gestion des données
Appel Expert
Technicien informatique</t>
  </si>
  <si>
    <t>Technicien informatique</t>
  </si>
  <si>
    <t>Serveurs cloud
Système de sauvegarde
Hébergeurs sécurisés</t>
  </si>
  <si>
    <t>Procédure de gestion des données
Serveurs Cloud</t>
  </si>
  <si>
    <t>Remettre en place LAN, Firewall et Antivirus sur les deux sites</t>
  </si>
  <si>
    <t>Mise au rebut intégrée à l'inventaire</t>
  </si>
  <si>
    <t>Mauvaise image
Encombrement de l'espace</t>
  </si>
  <si>
    <t>Pas d'évacuation du matériel obsolète</t>
  </si>
  <si>
    <t>Rupture ou perturbation de l'activité
Matériel indisponible
Morbidité/Mortalité</t>
  </si>
  <si>
    <t>Mauvaise anticipation de la fin de vie du matériel</t>
  </si>
  <si>
    <t>Gestion du matériel en fin de vie</t>
  </si>
  <si>
    <t>Évaluation des fournisseurs et prestataires</t>
  </si>
  <si>
    <t>Perturbation et ralentissement de l'activité
Perte financière</t>
  </si>
  <si>
    <t>Sélection d'un mauvais matériel ou mauvais fournisseur</t>
  </si>
  <si>
    <t>Relances par mail</t>
  </si>
  <si>
    <t>Retard dans la chaîne de décision</t>
  </si>
  <si>
    <t>Suivi des contrats avec les prestataires
Qualipro pour équipements médicaux avec rappels automatiques
Exigences de la maintenance préventive</t>
  </si>
  <si>
    <t>Rupture ou perturbation de l'activité
Vieillissement accéléré du matériel
Matériel indisponible
Morbidité/Mortalité</t>
  </si>
  <si>
    <t>Mauvaise ou absence de planification de la maintenance préventive</t>
  </si>
  <si>
    <t>Contrat de maintenance préventive</t>
  </si>
  <si>
    <t>Erreur médicale
Morbidité/Mortalité
Mauvaise réputation
Perte financière</t>
  </si>
  <si>
    <t>Défaut  d'étalonnage des équipements médicaux</t>
  </si>
  <si>
    <t>Suivi des contrats avec les prestataires
Évaluation des prestataires</t>
  </si>
  <si>
    <t>Non respect des contrats de maintenance</t>
  </si>
  <si>
    <t>Maintenance</t>
  </si>
  <si>
    <t>Manuel technique</t>
  </si>
  <si>
    <t>Matériel non performant
Ralentissement de l'activité
Vieillissement accéléré du matériel
Perte financière
Morbidité/Mortalité</t>
  </si>
  <si>
    <t>Utilisation détournée du matériel</t>
  </si>
  <si>
    <t>Supervision de l'installation
Attestation d'installation
Fournisseurs agréés</t>
  </si>
  <si>
    <t>Mauvaise installation du matériel</t>
  </si>
  <si>
    <t>Consultation de plusieurs fournisseurs et évaluation des offres
Fournisseurs agrées</t>
  </si>
  <si>
    <t>Matériel non conforme aux attentes et exigences (performances)</t>
  </si>
  <si>
    <t>Installation et utilisation du matériel</t>
  </si>
  <si>
    <t>PROCESSUS GESTION DES RESSOURCES MATERIELLES</t>
  </si>
  <si>
    <t>Faire étalonner les équipements de mesure par un laboratoire donnant des certificats d'étalonnage (LAME)</t>
  </si>
  <si>
    <t>Signalement des défaillances par mail ou à l'aide de la fiche d'incident
MO de mise au rebut</t>
  </si>
  <si>
    <t>Évacuer tout le matériel mis au rebut encombrant les locaux</t>
  </si>
  <si>
    <t>PROCESSUS ENCAISSEMENT, FACTURATION, RECOUVREMENT, REGLEMENT HONORAIRES</t>
  </si>
  <si>
    <t>Resp.</t>
  </si>
  <si>
    <t>Encaissement</t>
  </si>
  <si>
    <t>Montant caisse non conforme</t>
  </si>
  <si>
    <t>Perte financière pour NEST</t>
  </si>
  <si>
    <t>Logiciel Eyone
Trésorier (mode opératoire de versement interne)
Contrôleur interne</t>
  </si>
  <si>
    <t>Non édition des reçus</t>
  </si>
  <si>
    <t>Perte financière pour NEST
Insatisfaction des patients
Insatisfaction des médecins externes</t>
  </si>
  <si>
    <t>Logiciel Eyone</t>
  </si>
  <si>
    <t>Mettre en place un système d'émission automatique des reçus</t>
  </si>
  <si>
    <t>Mauvais recouvrement patient</t>
  </si>
  <si>
    <t>Facturation</t>
  </si>
  <si>
    <t>Mauvais montant facturé</t>
  </si>
  <si>
    <t>Grille tarifaire
Logiciel Eyone</t>
  </si>
  <si>
    <t>Lettres de garantie mal remplies</t>
  </si>
  <si>
    <t>Perte financière pour NEST
Rejet des garants</t>
  </si>
  <si>
    <t>Contrôle du trésorier
MO versement interne
Contrôle de AF
Modification en cas de non-conformité</t>
  </si>
  <si>
    <t>Perte ou dépassement des délais des lettres de garanties et/ou factures</t>
  </si>
  <si>
    <t>Manque de pièces justificatives</t>
  </si>
  <si>
    <t>Acceptation d'une prise en charge non valide</t>
  </si>
  <si>
    <t>Perte financière pour NEST
Rejet des garants
Insatisfaction des patients</t>
  </si>
  <si>
    <t>Liste des garants
Logiciel Eyone à jour en temps réel</t>
  </si>
  <si>
    <t>Retard dans la transmission des lettres de garanties à la DAF</t>
  </si>
  <si>
    <t>Mode opératoire de transmission des dossiers
Logiciel Eyone</t>
  </si>
  <si>
    <t>Recouvrement</t>
  </si>
  <si>
    <t>Contestation de la facture</t>
  </si>
  <si>
    <t>Contrôle de l'assistant comptable</t>
  </si>
  <si>
    <t>Réviser la grille tarifaire avec les rejets fréquents</t>
  </si>
  <si>
    <t>Retard dans le dépôt des factures</t>
  </si>
  <si>
    <t>Non respect des délais de paiement des garants</t>
  </si>
  <si>
    <t>Perte financière pour NEST
Mauvaise relation avec le garant</t>
  </si>
  <si>
    <t>Déterioration de la relation avec le garant</t>
  </si>
  <si>
    <t>Règlement des notes d'honoraires</t>
  </si>
  <si>
    <t>Perte des médecins</t>
  </si>
  <si>
    <t>Perte financière
Mauvaise relation avec les médecins
Mauvaise image</t>
  </si>
  <si>
    <t>Mode opératoire de recouvrement patient
Système de caution</t>
  </si>
  <si>
    <t>Suivi des indicateurs
MO Versement Interne
Contrôleur interne</t>
  </si>
  <si>
    <t>MO de facturation garants
Suivi des indicateurs
Coursier</t>
  </si>
  <si>
    <t>Lettre de rappel
Contrat avec des délais
MO de recouvrement garants</t>
  </si>
  <si>
    <t>Contrôle
MO de recouvrement garants</t>
  </si>
  <si>
    <t>Logiciel Eyone
MO de règlement des honoraires</t>
  </si>
  <si>
    <t>Assistance juridique
Fichier des gardes
Procédure de gestion des prestataires</t>
  </si>
  <si>
    <t>Non-conformité avec la législation
Pertes financières</t>
  </si>
  <si>
    <t>Non-respect des règles de gestion des prestataires</t>
  </si>
  <si>
    <t>Calendrier d'évaluation
Grille d'évaluation
Procédure de recrutement</t>
  </si>
  <si>
    <t xml:space="preserve">Insatisfaction du client
Mauvaise qualité de service
Perte financière
Mauvaise image </t>
  </si>
  <si>
    <t>Mauvais recrutement</t>
  </si>
  <si>
    <t>Gestion des prestataires médicaux et paramédicaux</t>
  </si>
  <si>
    <t>Évaluation de l'efficacité des formations
Attestation de formation</t>
  </si>
  <si>
    <t>Mauvaise qualité de service
Incidents répétés</t>
  </si>
  <si>
    <t>Actions de formation non réalisées</t>
  </si>
  <si>
    <t>Calendrier d'évaluation
Grille d'évaluation
Besoins de formation
Fiche d'évaluation 
Enquête de satisfaction du personnel</t>
  </si>
  <si>
    <t>Mauvaise qualité de service
Perte financière</t>
  </si>
  <si>
    <t>Besoin de formation non identifié</t>
  </si>
  <si>
    <t>Calendrier d'évaluation fiche d'évaluation
Recommandations hiérarchie
Grille d'évaluation</t>
  </si>
  <si>
    <t>Mauvaise évaluation des compétences</t>
  </si>
  <si>
    <t>Evaluation des compétences et formation</t>
  </si>
  <si>
    <t>Planning des congés
Gestion de la continuité de service
Pool élargi de ressources humaines paramédicales</t>
  </si>
  <si>
    <t>Image
Mauvaise qualité de service
Insatisfaction des patients</t>
  </si>
  <si>
    <t>Perturbation dans le fonctionnement du service</t>
  </si>
  <si>
    <t>Gestion de la continuité du service</t>
  </si>
  <si>
    <t>Assistance juridique</t>
  </si>
  <si>
    <t>Retard dans les procédures</t>
  </si>
  <si>
    <t>Non-conformité avec la législation</t>
  </si>
  <si>
    <t>Assistance juridique
Entretiens individuels 
Politique RH  
Procédure disciplinaire</t>
  </si>
  <si>
    <t>Perte financière
Climat social dégradé
Démotivation du personnel</t>
  </si>
  <si>
    <t>Contentieux</t>
  </si>
  <si>
    <t>Gestion administrative des RH</t>
  </si>
  <si>
    <t>Perte de candidature pertinente</t>
  </si>
  <si>
    <t>Base de données non actualisée</t>
  </si>
  <si>
    <t>Calendrier d'évaluation
Recommandations Hiérarchie
Grille d'évaluation
Fiche d'évaluation validée
Processus de recrutement à plusieurs rounds</t>
  </si>
  <si>
    <t>Recrutement</t>
  </si>
  <si>
    <t>Budget annuel
Analyse des différents responsables de service
Organigramme</t>
  </si>
  <si>
    <t>Mauvaise  qualité de service</t>
  </si>
  <si>
    <t>Besoins mal identifiés</t>
  </si>
  <si>
    <t>Politique formalisée et présente dans le livret d'accueil
Rencontre annuelle avec le personnel
Enquête de satisfaction du personnel annuelle</t>
  </si>
  <si>
    <t>Insatisfaction du personnel
Mauvais climat social</t>
  </si>
  <si>
    <t>Politique RH non pertinente</t>
  </si>
  <si>
    <t>Politique RH et Identification des besoins</t>
  </si>
  <si>
    <t>GESTION DES RESSOURCES HUMAINES</t>
  </si>
  <si>
    <t>Gestion des candidatures spontannées</t>
  </si>
  <si>
    <t>Base de CVs
Dossiers de candidature en ligne</t>
  </si>
  <si>
    <t>Pertes financières
Image</t>
  </si>
  <si>
    <t>Assistance juridique
Contrôle interne des dossiers</t>
  </si>
  <si>
    <t>Fiche d'admission
Informations sur les conditions financières avant hospitalisation
Facture Pro Forma</t>
  </si>
  <si>
    <t>Perte financiere pour NEST</t>
  </si>
  <si>
    <t>Non paiement</t>
  </si>
  <si>
    <t>Procédure de sortie</t>
  </si>
  <si>
    <t>Insatisfaction du patient
Mauvaise réputation
Désorganisation du travail</t>
  </si>
  <si>
    <t>Documents qui ne sont pas préparés à temps pour la sortie</t>
  </si>
  <si>
    <t>Transmission systématique des dossiers après exeat et des rapports au chargé des archives
Mode opératoire de contrôle des dossiers</t>
  </si>
  <si>
    <t>Mauvais suivi
Insatisfaction du patient</t>
  </si>
  <si>
    <t>Dossier perdu ou incomplet</t>
  </si>
  <si>
    <t>Sortie</t>
  </si>
  <si>
    <t>Partenariatavec des structures d'évacuation
Continuité des soins à NEST si pas de place</t>
  </si>
  <si>
    <t>Mortalité/Morbidité
Insatisfaction du patient
Mauvaise réputation
Perte financière pour le patient</t>
  </si>
  <si>
    <t>Manque de place pour transférer</t>
  </si>
  <si>
    <t>Transfert</t>
  </si>
  <si>
    <t>Mode opératoire dédié avec heures définies et fixées
Cuisine interne
Contrôle informel du service</t>
  </si>
  <si>
    <t>Attente
Insatisfaction du patient</t>
  </si>
  <si>
    <t>Retard des repas</t>
  </si>
  <si>
    <t>Contrôle informel des repas 
Réclamation des patients / Satisfaction des patients</t>
  </si>
  <si>
    <t>Intoxication/Indigestion
Insatisfaction du patient</t>
  </si>
  <si>
    <t>Mauvaise qualité de la restauration</t>
  </si>
  <si>
    <t>Manque de réactivité suite aux demandes des patients</t>
  </si>
  <si>
    <t>Fiches d'incident
Programme de maintenance préventive du matériel</t>
  </si>
  <si>
    <t>Equipements non fonctionneles (télé, climatisation, téléphone…)</t>
  </si>
  <si>
    <t>Fiches de suivi d'entretien des chambres
Mode opératoire dédié</t>
  </si>
  <si>
    <t>Dérangement du patient
Insatisfaction du patient</t>
  </si>
  <si>
    <t>Mauvais horaire pour le ménage</t>
  </si>
  <si>
    <t>Processus PSO6 (mode opératoire de nettoyage)
Formation personnel ménage</t>
  </si>
  <si>
    <t>Chambres mal nettoyées
Insatisfaction du patient
Mauvaise réputation</t>
  </si>
  <si>
    <t>Mauvaise qualité du ménage</t>
  </si>
  <si>
    <t>Mode opératoire sur la gestion du linge
Contrôle du linge propre reçu du prestataire</t>
  </si>
  <si>
    <t>Draps mal nettoyés
Insatisfaction du patient
Mauvaise réputation</t>
  </si>
  <si>
    <t>Mauvaise qualité du nettoyage du linge</t>
  </si>
  <si>
    <t>Recompte du linge avec le prestataire et signature du registre</t>
  </si>
  <si>
    <t>Impossibilité de changer le linge
Insatisfaction du patient</t>
  </si>
  <si>
    <t>Rupture de stock des draps</t>
  </si>
  <si>
    <t>Fiche de suivi d'entretien des chambres et de réfection des lits
Procédure de gestion des chambres</t>
  </si>
  <si>
    <t>Mauvais horaire pour le changement du linge</t>
  </si>
  <si>
    <t>Fiche de suivi d'entretien des chambres et de réfection des lits</t>
  </si>
  <si>
    <t>Draps souillés pas changés
Insatisfaction du patient</t>
  </si>
  <si>
    <t>Mauvaise fréquence de changement du linge</t>
  </si>
  <si>
    <t>Prise en charge hôtelière</t>
  </si>
  <si>
    <t>Realisation des tours des médecins et paramédicaux
Vérification de la fiche de traitement
Enquête de satisfaction
Mode opératoire de planification et surveillance des soins</t>
  </si>
  <si>
    <t>Complications et mortalité
Insatisfaction du patient</t>
  </si>
  <si>
    <t>Mauvaise réalisation des soins</t>
  </si>
  <si>
    <t>Réalisation des visites (fréquence en fonction de la pathologie)
Sensibilisation des patients sur les appels en cas de sensation particuliere
Mode opératoire de planification et surveillance des soins</t>
  </si>
  <si>
    <t>Non réalisation des surveillances</t>
  </si>
  <si>
    <t>Explication detaillée du protocole et vérification des paramédicaux avant mise en route du traitement
Mode opératoire de planification et surveillance des soins</t>
  </si>
  <si>
    <t>Mortalité/Morbidité
Insatisfaction du patient
Mauvaise réputation</t>
  </si>
  <si>
    <t>Erreur thérapeutique</t>
  </si>
  <si>
    <t>Attente longue
Insatisfaction du patient</t>
  </si>
  <si>
    <t>Chambre non prête</t>
  </si>
  <si>
    <t>Asepsie
Utilisation de materiel stérile
Antibiothérapie prophylactique
Processus PS06</t>
  </si>
  <si>
    <t>Risque infectieux</t>
  </si>
  <si>
    <t>Erreur ou incomplétude dans l'application du plan de soins
Risque sur la santé et la sécurité du patient</t>
  </si>
  <si>
    <t>Mauvaise transmission aux paramédicaux des protocoles thérapeutiques</t>
  </si>
  <si>
    <t>Prise en charge médicale et surveillance</t>
  </si>
  <si>
    <t>Signature du fiche d'admission avant toute hospitalisation</t>
  </si>
  <si>
    <t>Perte financière pour NEST
Risque médico-légale
Insatisfaction du patient
Mauvaise réputation</t>
  </si>
  <si>
    <t>Devis ou fiche d'admission non signée</t>
  </si>
  <si>
    <t>Transmission entre le personnel
Appels telephoniques en cas de doute
Liste des IPM/Assurances mise à jour dans Eyone</t>
  </si>
  <si>
    <t>Perte financière pour NEST
Insatisfaction du patient
Mauvaise réputation</t>
  </si>
  <si>
    <t>Mauvais communication interne sur les organismes de prise en charge</t>
  </si>
  <si>
    <t>Informations claires et detaillées sur les conditions financières
Plaquettes tarifaires
Pro-forma disponible et signée</t>
  </si>
  <si>
    <t>Mauvaise vérification de la solvabilité du patient</t>
  </si>
  <si>
    <t>Refus de prise en charge
Insatisfaction du patient</t>
  </si>
  <si>
    <t>Défaut ou mauvais information du patient sur les conditions financières</t>
  </si>
  <si>
    <t>Dossier patient pré-imprimé à remplir case par case
Critères de complétion des dossiers
Contrôle des dossiers par la MSF et IRN</t>
  </si>
  <si>
    <t>Erreur administrative ou médicale
Morbidité/Mortalité
Insatisfaction du patient</t>
  </si>
  <si>
    <t>Dossier patient incomplet ou erroné</t>
  </si>
  <si>
    <t>Admission</t>
  </si>
  <si>
    <t>PROCESSUS HOSPITALISATION</t>
  </si>
  <si>
    <t>Avertissement des aide-soignants dès la decision d'hospitalisation
Modes opératoires dédiés</t>
  </si>
  <si>
    <t>Réponse aux appels des patients
Responsabilisation serveuses</t>
  </si>
  <si>
    <t>Rechercher un nouveau prestataire de blanchisserie</t>
  </si>
  <si>
    <t>Tableau des parties intéressées</t>
  </si>
  <si>
    <t>Insatisfaction des parties intéressées pertinentes
Mauvaise image auprès des parties intéressées pertinentes
Frein au développement de l'entreprise</t>
  </si>
  <si>
    <t>Non-prise en compte des parties intéressées pertinentes</t>
  </si>
  <si>
    <t>Comité Qualité trimestrielle
Plan de communication interne</t>
  </si>
  <si>
    <t>Non-implication du personnel
Mauvaises performances
Incompréhension</t>
  </si>
  <si>
    <t>Mauvaise communication interne des performances au personnel concerné</t>
  </si>
  <si>
    <t>SMQ
Audit
Comité Qualité</t>
  </si>
  <si>
    <t>Patients insatisfaits
Répétition des incidents
Actions correctives ou préventives non exécutées
Morbidité/mortalité</t>
  </si>
  <si>
    <t>Défaut de remontée de l'information sur les incidents mineurs ou majeurs et réclamations patients</t>
  </si>
  <si>
    <t>SMQ
Audit
BI</t>
  </si>
  <si>
    <t>Mauvaise appréciation des performances de l'entreprise
Mauvaises décisions prises
Mauvaise prévention des risques financiers
Lauvaise image auprès des partenaires performances financières de l'entreprise atteintes
Morbidité/mortalité</t>
  </si>
  <si>
    <t>Non-fiabilité des indicateurs</t>
  </si>
  <si>
    <t>Mauvaise image auprès des partenaires</t>
  </si>
  <si>
    <t xml:space="preserve">Défaut de reporting au conseil d'administration / investisseurs dans les délais </t>
  </si>
  <si>
    <t xml:space="preserve">Déclinaison des objectifs en plan d'actions par le comité de direction </t>
  </si>
  <si>
    <t>Mauvaise performance globale de l'entreprise</t>
  </si>
  <si>
    <t>Plan d'actions non aligné avec les objectifs</t>
  </si>
  <si>
    <t>Comité de direction mensuelle
Plan de communication interne
SWOT concerté</t>
  </si>
  <si>
    <t>Non-implication du personnel
Mauvaises performances</t>
  </si>
  <si>
    <t>Mauvaise communication interne des objectifs stratégiques aux parties concernées</t>
  </si>
  <si>
    <t>Gouvernance et management des performances</t>
  </si>
  <si>
    <t>PROCESSUS GOUVERNANCE ET MANAGEMENT DES PERFORMANCES</t>
  </si>
  <si>
    <t>Rappeler l'existence des fiches d'incidents et de réclamation au personnel</t>
  </si>
  <si>
    <t>PROCESSUS MAITRISE DE L'ENVIRONNEMENT DES SOINS</t>
  </si>
  <si>
    <t>Global</t>
  </si>
  <si>
    <t>Impact sur la santé des personnes
Mortalité/Morbidité
Insatisfaction du patient
Mauvaise réputation
Perte financière pour le patient</t>
  </si>
  <si>
    <t>Entretien des locaux</t>
  </si>
  <si>
    <t>Mauvais nettoyage
Insatisfaction du patient
Mauvaise image</t>
  </si>
  <si>
    <t>Mauvais dosage des produits d'entretien</t>
  </si>
  <si>
    <t>Impact sur la santé des personnes
Mortalité/Morbidité
Mauvaise réputation
Perte financière pour le patient</t>
  </si>
  <si>
    <t>Vérification hebdomadaire du nettoyage par le référent hygiène
Mode opératoire du nettoyage par zone
Formation du personnel de nettoyage</t>
  </si>
  <si>
    <t>Non-respect des modes opératoires de nettoyage par zone</t>
  </si>
  <si>
    <t>Mauvais nettoyage
Mauvaise image
Mauvais remplissage des fiches de suivi</t>
  </si>
  <si>
    <t>Tenue non adaptée</t>
  </si>
  <si>
    <t>Mauvais nettoyage
Mauvaise image</t>
  </si>
  <si>
    <t>Formation du personnel
Matériel mis à disposition
Mode opératoire sur les tenues</t>
  </si>
  <si>
    <t>Entretien du matériel</t>
  </si>
  <si>
    <t>Non-respect des circuits du matériel</t>
  </si>
  <si>
    <t>Matériel égaré, mal-rangé, qui traîne
Mauvaise image</t>
  </si>
  <si>
    <t>Matériel mal entretenu</t>
  </si>
  <si>
    <t>Matériel abîmé
Matériel inadapté pour les soins
Perte financière pour NEST</t>
  </si>
  <si>
    <t>Mode opératoire de gestion des matériels de soins
Responsabilisation des infirmiers de bloc
Autoclave neuf</t>
  </si>
  <si>
    <t>Matériel obsolète</t>
  </si>
  <si>
    <t>Mauvaise qualité des matériels</t>
  </si>
  <si>
    <t>Soins</t>
  </si>
  <si>
    <t>Non-respect des circuits propres et sales</t>
  </si>
  <si>
    <t>Modes opératoires de circuit du personnel, de gestion du linge, etc</t>
  </si>
  <si>
    <t>Non-respects des modes opératoires d'hygiène (lavage des mains, tenue, utilisation des gants…)</t>
  </si>
  <si>
    <t>Protocoles de soins et d'hygiène
Modes opératoires pour le lavage des mains, les tenues et les gants
Formation du personnel</t>
  </si>
  <si>
    <t>Transport des patients en véhicule non médicalisé</t>
  </si>
  <si>
    <t>Impact sur la qualité de la prise en charge
Mortalité</t>
  </si>
  <si>
    <t>Gestion des déchets</t>
  </si>
  <si>
    <t>Non-respect du circuit des déchets</t>
  </si>
  <si>
    <t>Impact sur la santé des personnes
Mortalité/Morbidité
Insatisfaction
Mauvaise réputation</t>
  </si>
  <si>
    <t>Mode opératoire de gestion des déchets
Formation du personnel
Matériel de tri et collecte
Registre de suivi des DASRI</t>
  </si>
  <si>
    <t>Mauvais conditionnement des déchets</t>
  </si>
  <si>
    <t>Impact sur la santé des personnes
Mortalité/Morbidité
Mauvaise réputation</t>
  </si>
  <si>
    <t>Mode opératoire de gestion des déchets
Matériel de conditionnement des déchets</t>
  </si>
  <si>
    <t>Mauvais tri des déchets</t>
  </si>
  <si>
    <t>Mauvaise méthode d'évacuation
Non évacuation</t>
  </si>
  <si>
    <t>Déchets non évacués</t>
  </si>
  <si>
    <t>Amoncellement des déchets
Insatisfaction des patients et personnels
Mauvaise réputation</t>
  </si>
  <si>
    <t>Restauration</t>
  </si>
  <si>
    <t>Mauvaise hygiène de la restauration</t>
  </si>
  <si>
    <t>Intoxication/Indigestion
Insatisfaction du patient
Mauvaise réputation</t>
  </si>
  <si>
    <t>Vérifications systématiques des repas
Mode opératoire de préparation et stockage des repas</t>
  </si>
  <si>
    <t>Mauvais nettoyage de la cuisine</t>
  </si>
  <si>
    <t>Intoxication/Indigestion
Mauvaise réputation</t>
  </si>
  <si>
    <t>Mode opératoire de nettoyage de la vaisselle et de la cuisine</t>
  </si>
  <si>
    <t>Respect de tous les protocoles médicaux et d'hygiène
Formation du personnel
Contrôle par les référents</t>
  </si>
  <si>
    <t>Procédure de transport des patients (PO04)</t>
  </si>
  <si>
    <t>Convention avec les centres de santé et hôpitaux publics
Registre de suivi des DASRI
Prestataire</t>
  </si>
  <si>
    <t>Prévoir une nouvelle formation en hygiène</t>
  </si>
  <si>
    <t>Perturbation ou rupture de l'activité
Perte financière pour NEST</t>
  </si>
  <si>
    <t>Erreur d'inventaire</t>
  </si>
  <si>
    <t>Inventaire pas fait</t>
  </si>
  <si>
    <t>Inventaire du matériel</t>
  </si>
  <si>
    <t>Pas de maitrise de l'information financière
Information financière erronée
Problème de flux de trésorerie
Risque de détournement</t>
  </si>
  <si>
    <t>Pas de correction des écarts révélés par le contrôle interne</t>
  </si>
  <si>
    <t>Non réalisation du contrôle interne</t>
  </si>
  <si>
    <t>CONTRÔLE INTERNE</t>
  </si>
  <si>
    <t>Reporting Mensuel Rapprochement bancaires Inventaires Caisse</t>
  </si>
  <si>
    <t>Situation Informelle
Pas d'états financiers</t>
  </si>
  <si>
    <t>Indisponibilité du Grand Livre Comptable</t>
  </si>
  <si>
    <t>Rapprochement bancaires Inventaires Caisse</t>
  </si>
  <si>
    <t>Pas de maitrise de l'information financière
Manque de planification
Manque de confiance des Investisseurs</t>
  </si>
  <si>
    <t>Indisponibilité d'un reporting  mensuel et des Etats Financiers</t>
  </si>
  <si>
    <t>Encaissements &amp; Décaissements saisis au jour le jour</t>
  </si>
  <si>
    <t xml:space="preserve">Pas de maitrise de la trésorerie </t>
  </si>
  <si>
    <t xml:space="preserve">Comptes Bancaires non rapprochés </t>
  </si>
  <si>
    <t>PRODUCTION DES RAPPORTS</t>
  </si>
  <si>
    <t>Rupture de Stocks
Perte de confiance des partenaires
Démotivation du personnel
Climat social peu favorable</t>
  </si>
  <si>
    <t>Fichier de Suivi Factures
Eyone
Analyse CA mensuel</t>
  </si>
  <si>
    <t xml:space="preserve">Mauvais lettrage
Confusion sur le recouvrement
Trésorerie non maitrisée </t>
  </si>
  <si>
    <t>Balance agée Clients erronée</t>
  </si>
  <si>
    <t>Fichier Historique des achats</t>
  </si>
  <si>
    <t>Mauvais lettrage 
Risque de double paiement
Information financière erronée</t>
  </si>
  <si>
    <t>Balance agée Fournisseur incorrecte</t>
  </si>
  <si>
    <t>ANALYSE CONFORMITE</t>
  </si>
  <si>
    <t>Copies déchargées des Chèques
Séparation des tâches</t>
  </si>
  <si>
    <t>Solde Compte de tiers erroné
Impossibilité de lettrage
Risque de double paiement 
Trésorerie non maitrisée
Trop de suspens sur les rapprochements bancaires</t>
  </si>
  <si>
    <t>Non Transmission des pièces de banque au décaissement</t>
  </si>
  <si>
    <t>Fichier Historique des achats Bon de Commande</t>
  </si>
  <si>
    <t xml:space="preserve"> Pas de maitrise des coûts
Reporting erroné
Surprise de décaissement</t>
  </si>
  <si>
    <t>Liasse incomplète</t>
  </si>
  <si>
    <t>Internet Banque</t>
  </si>
  <si>
    <t>Problème de justification des montants encaissés sur les actes payés au comptant
Ecarts de solde à justifier par les responsables</t>
  </si>
  <si>
    <t>Non transmission des pièces de banque à l'encaissement</t>
  </si>
  <si>
    <t>Eyone</t>
  </si>
  <si>
    <t>Information financière erronée
Problème de flux de trésorerie
Mauvaise relation de confiance</t>
  </si>
  <si>
    <t>Problème de calcul des honoraires des médecins et prestataires</t>
  </si>
  <si>
    <t>Pas de visibilité sur le CA
Déficit de trésorerie
Rallonge les dates d'échéance
Reporting erroné
Mauvaise image vis-à-vis des prestataires</t>
  </si>
  <si>
    <t>Facture non établie, non envoyée ou envoyée en retard aux assureurs</t>
  </si>
  <si>
    <t>Perte ou non comptabilisation de facture fournisseur</t>
  </si>
  <si>
    <t>RECEPTION &amp; TRAITEMENT DES DOCUMENTS COMPTABLES</t>
  </si>
  <si>
    <t>PROCESSUS GESTION FINANCIERE &amp; ADMINISTRATIVE</t>
  </si>
  <si>
    <t>Envoi en deux versions : électronique et physique
Reporting</t>
  </si>
  <si>
    <t>Fichier de Suivi Factures
Eyone
Enregistrement par facture
Analyse CA mensuel</t>
  </si>
  <si>
    <t>Suivi quotidien Online des Banques - Traitement systématique des suspens -  Plan de trésorerie - Points de trésorerie hebdomadaires</t>
  </si>
  <si>
    <t>Chargé de contrôle interne
Procédure de trésorerie</t>
  </si>
  <si>
    <t>Mode opératoire d'inventaire
Processus gestion des ressources matérielles</t>
  </si>
  <si>
    <t>Faire la réconciliation entre le fichier d'inventaire et la comptabilité</t>
  </si>
  <si>
    <t>Mettre en place le système de lettrage facture / règlement pour les factures clients</t>
  </si>
  <si>
    <t>Mauvaise communiction autour des évènements</t>
  </si>
  <si>
    <t>Programme de maintenance préventive et curative (Gestion des ressources matérielles)</t>
  </si>
  <si>
    <t>Mauvaise image
Perte financière pour NEST
Insatisfaction du client</t>
  </si>
  <si>
    <t>Matériel non fonctionnel</t>
  </si>
  <si>
    <t xml:space="preserve">Carnets de santé
Conseils post accouchement
Livret d'accueil patient </t>
  </si>
  <si>
    <t>Support inadapté au besoin</t>
  </si>
  <si>
    <t>Conseil et sensibilisation</t>
  </si>
  <si>
    <t xml:space="preserve">Fiche de satisfaction patient
Enquet ed e la conseillère clientèle
Tour des chambres
Fiche  </t>
  </si>
  <si>
    <t xml:space="preserve">Non satisfaction du patient </t>
  </si>
  <si>
    <t>Contrat de prestation et maintenance téléphonique
Guide de réponse au téléphone</t>
  </si>
  <si>
    <t>Problème de téléphone</t>
  </si>
  <si>
    <t>GRC
Centralisation des demandes patients au niveau des serveuses</t>
  </si>
  <si>
    <t>Non satisfaction de la demande patient</t>
  </si>
  <si>
    <t>Procédure de suivi des patients
Procédure de suivi des prospects
GRC</t>
  </si>
  <si>
    <t>Mauvaise image
Perte financière pour NEST</t>
  </si>
  <si>
    <t>Oubli de rappeler</t>
  </si>
  <si>
    <t>Guide d'informations à l'accueil
Fiche des tarifs
Plaquettes de présentation des offres
GRC</t>
  </si>
  <si>
    <t>Non maîtrise des renseignements à fournir</t>
  </si>
  <si>
    <t>Registre des prospects à remplir
Formations du personnel d'accueil et paramédical</t>
  </si>
  <si>
    <t>Oubli de demander les coordonnées</t>
  </si>
  <si>
    <t>Formations
Guide d'informations à l'accueil (PO01)
Indicateurs Accueil et Orientation</t>
  </si>
  <si>
    <t>Mauvais accueil</t>
  </si>
  <si>
    <t>Maintenance informatique préventive et curative
Fiches d'incident</t>
  </si>
  <si>
    <t>Impossibilité de donner les informations (problèmes matériels)</t>
  </si>
  <si>
    <t>Devis standards prêts à imprimer
Nomenclature
Plaquette de présentation des offres (PM02)</t>
  </si>
  <si>
    <t>Mauvais devis</t>
  </si>
  <si>
    <t>Mode opératoire de gestion des chambres (PO04)
Planning de gestion des chambres (PO04)</t>
  </si>
  <si>
    <t>Impossibilité de faire visiter</t>
  </si>
  <si>
    <t>Suivi et conseil</t>
  </si>
  <si>
    <t>PROCESSUS SUIVI ET CONSEIL</t>
  </si>
  <si>
    <t>Plan de communication
Processus Marketing et Communication</t>
  </si>
  <si>
    <t>Insatisfaction des utilisateurs
Rupture des sous-stocks
Impact sur la qualité des soins
Morbidité
Perte financière pour NEST</t>
  </si>
  <si>
    <t>Rupture</t>
  </si>
  <si>
    <t>Oxygene</t>
  </si>
  <si>
    <t>Achat de produits à date de péremption éloignée
Vérification périodique de la date péremption des produits
Système de rangement FIFO</t>
  </si>
  <si>
    <t>Insatisfaction des utilisateurs
Rupture des sous-stocks
Impact sur la qualité des soins
Morbidité
Perte financière pour NEST
Mauvaise réputation</t>
  </si>
  <si>
    <t>Présence de produits perimés</t>
  </si>
  <si>
    <t>Logiciel GSM</t>
  </si>
  <si>
    <t>Insatisfaction des utilisateurs
Rupture des sous-stocks
Impact sur la qualité des soins
Perte financière pour NEST
Mauvaise réputation</t>
  </si>
  <si>
    <t>Ecart entre l'état théorique et physique des stocks</t>
  </si>
  <si>
    <t>Inventaire</t>
  </si>
  <si>
    <t>Base de données fournisseurs (fiche d'evaluation, fiches d'incidents et de réclamation)
Fiche d'agrément fournisseurs</t>
  </si>
  <si>
    <t>Produits de mauvaise qualité
Morbidité
Retard ou erreur de livraison
Perte financière pour NEST</t>
  </si>
  <si>
    <t>Mauvaise évaluation du fournisseur</t>
  </si>
  <si>
    <t xml:space="preserve">Ralentissement du travail
Impact sur la qualité de soins
Morbidité
Perte financière pour NEST
Mauvaise réputation  </t>
  </si>
  <si>
    <t>Absence de rangement et/ou de réapprovisionnement</t>
  </si>
  <si>
    <t>Approvisionnement en fonction de l'inventaire des sous-stocks
Fiche d'incident
Checklist de composition des sous-stocks</t>
  </si>
  <si>
    <t xml:space="preserve">Non expression des besoins en ressources matérielles </t>
  </si>
  <si>
    <t>Répartition entre secteurs et sites</t>
  </si>
  <si>
    <t>Rupture de stock
Perturbation et ralentissement des activités
Perte financière pour NEST
Mauvaise réputation</t>
  </si>
  <si>
    <t>Pas de disponibilité de règlement pour honorer la commande</t>
  </si>
  <si>
    <t>Rectification systématique de la commande à la constatation de l'erreur
Contrôle systématique de la commande avant et à la livraison</t>
  </si>
  <si>
    <t>Pas de livraison ou non-conformité de la livraison</t>
  </si>
  <si>
    <t>Consultation fournisseur systématique et négociations
Listes des produits des fournisseurs avec des prix
Fiche et calendrier d'évaluation des fournisseurs</t>
  </si>
  <si>
    <t>Absence de consultation des fournisseurs et d'évaluation de leurs propositions</t>
  </si>
  <si>
    <t>Commande et livraison</t>
  </si>
  <si>
    <t>Validation et transmission systématique</t>
  </si>
  <si>
    <t xml:space="preserve">Absence de validation ou retard de transmission </t>
  </si>
  <si>
    <t>Erreur de saisie</t>
  </si>
  <si>
    <t>Logiciel GSM
Controle management</t>
  </si>
  <si>
    <t>Erreur sur les quantités</t>
  </si>
  <si>
    <t>Date fixe pour l'inventaire
Commande numérique pour les urgences</t>
  </si>
  <si>
    <t xml:space="preserve"> Retard d'expression des besoins</t>
  </si>
  <si>
    <t>Demande d'approvisionnement</t>
  </si>
  <si>
    <t>Fichier d'inventaire
Mode opératoire pour l'inventaire
Logiciel GSM</t>
  </si>
  <si>
    <t>Fichier d'inventaire
Mode opératoire pour l'inventaire
Logiciel GSM
Gestionnaire de stocks identifie</t>
  </si>
  <si>
    <t>Prévision des besoins</t>
  </si>
  <si>
    <t>PROCESSUS  GESTION DES STOCKS, APPROVISIONNEMENT ET ACHATS</t>
  </si>
  <si>
    <t>FICHE DE REVUE PROCESSUS</t>
  </si>
  <si>
    <t>Rév. 06</t>
  </si>
  <si>
    <t>PS 01</t>
  </si>
  <si>
    <t>CARTE D'IDENTITE PROCESSUS</t>
  </si>
  <si>
    <t>Centraliser les entrées et sorties autour d'un seul GCS responsable</t>
  </si>
  <si>
    <t>Commande numérique automatisée 
Vérification
Logiciel GSM</t>
  </si>
  <si>
    <t>Procédure d'approvisionnement et achats
Suivi trésorerie
Fichier de suivi des achats</t>
  </si>
  <si>
    <t>Instructions de rangement FIFO
Armoires de rangement organisées
Réassortiments des sous-stocks</t>
  </si>
  <si>
    <t>Agréement et réévaluation</t>
  </si>
  <si>
    <t>Gestion des sous-stocks</t>
  </si>
  <si>
    <t>Rupture dans les sous-stocks</t>
  </si>
  <si>
    <t>Mode opératoire de remplacement des bouteilles
Contrôle</t>
  </si>
  <si>
    <t>GSM
Mode opératoire de gestion des sous-stocks</t>
  </si>
  <si>
    <t>Formaliser et mettre en place la procédure de prévision des commandes / besoins</t>
  </si>
  <si>
    <t xml:space="preserve">Formation continue des médecins et des paramédicaux
Evaluations annuelles </t>
  </si>
  <si>
    <t>Mauvaise réputation
Erreurs</t>
  </si>
  <si>
    <t>Non-compétence du personnel (manque de formation)</t>
  </si>
  <si>
    <t>Autres</t>
  </si>
  <si>
    <t>Explication maximale à chaque patient</t>
  </si>
  <si>
    <t>Demandes répétitives des patients
Effets indésirables
Complications
Morbidité</t>
  </si>
  <si>
    <t>Incompréhension du patient sur les explications</t>
  </si>
  <si>
    <t>Manque d'explication sur l'éxécution des prescriptions</t>
  </si>
  <si>
    <t>Formation continue des médecins
CPDPN</t>
  </si>
  <si>
    <t>Mauvaise réputation
Complications
Morbidité</t>
  </si>
  <si>
    <t>Prescription incomplète</t>
  </si>
  <si>
    <t>Mauvaise réputation
Effets indésirables et complications
Morbidité</t>
  </si>
  <si>
    <t>Erreur de prescription médicamenteuse</t>
  </si>
  <si>
    <t>Prescription</t>
  </si>
  <si>
    <t>Mauvaise réputation
Morbidité</t>
  </si>
  <si>
    <t>Erreur de diagnostic</t>
  </si>
  <si>
    <t>Contrôle de la complétude des dossiers</t>
  </si>
  <si>
    <t>Méconnaissance des informations pour les prochains RDV
Perturbation du suivi</t>
  </si>
  <si>
    <t>Données d'examen non enregistrées dans le dossier</t>
  </si>
  <si>
    <t>Nettoyage quotidien des bureau de consultation avant l'arrivée du médecin
Mode opératoire de gestion des déchets (PS06)
Vérification  quotidienne de la salubrité de salles de consultation</t>
  </si>
  <si>
    <t>Mauvaise réputation
Infections ou contamination</t>
  </si>
  <si>
    <t>Problème d'hygiène</t>
  </si>
  <si>
    <t>Contrats de maintenance</t>
  </si>
  <si>
    <t>Incapacité à traiter le patient
Difficulté de diagnostic
Réaction agacée du patient
Mauvaise réputation</t>
  </si>
  <si>
    <t>Mode opératoire de vérification des salles de consultations</t>
  </si>
  <si>
    <t>Matériel indisponible (rupture de stock)</t>
  </si>
  <si>
    <t>Examen clinique</t>
  </si>
  <si>
    <t>Méconnaissance des informations pour diagnostic
Perturbation du suivi</t>
  </si>
  <si>
    <t>Dossier du patient non disponible</t>
  </si>
  <si>
    <t>Désorganisation de la journée de consultations</t>
  </si>
  <si>
    <t>Retard ou absence des patients</t>
  </si>
  <si>
    <t>Médecins en doublon la majorité du temps
Alerte du médecin</t>
  </si>
  <si>
    <t>Réaction agacée du patient
Perte de patientèle
Mauvaise réputation</t>
  </si>
  <si>
    <t>Retard ou absence des médecins</t>
  </si>
  <si>
    <t>Rendez-vous par tranche horaire
Mode opératoire de gestion des RDV (PO01)
Alerte du médecin
Double salle de consultation</t>
  </si>
  <si>
    <t>Réaction agacée du patient
Mauvaise réputation</t>
  </si>
  <si>
    <t>Attente longue</t>
  </si>
  <si>
    <t>Prise de contact</t>
  </si>
  <si>
    <t>PROCESSUS CONSULTATIONS</t>
  </si>
  <si>
    <t>Heures de rendez-vous
SMS de rappel des RDV
CRM</t>
  </si>
  <si>
    <t>Stockage des dossiers patients au secrétariat
Eyone</t>
  </si>
  <si>
    <t>Mettre en place le logiciel médical (a minima une V0)</t>
  </si>
  <si>
    <t>Risque médico-légal
Complications</t>
  </si>
  <si>
    <t>Dossier patient incomplet</t>
  </si>
  <si>
    <t>Dépassement de fonction sauf cas de force majeur</t>
  </si>
  <si>
    <t>Mauvaise gestion des urgences</t>
  </si>
  <si>
    <t>Mauvaise anticipation des complications</t>
  </si>
  <si>
    <t>Dossier patient contrôlé
Qualité du personnel
Planning d'évaluation du personnel et formation continue</t>
  </si>
  <si>
    <t>Check-list pour le matériel dans les différentes salles
Planning de maintenance du matériel
Fiches d'incident</t>
  </si>
  <si>
    <t>Impossibilité de réaliser l'acte
Insatisfaction du patient et du personnel</t>
  </si>
  <si>
    <t>Défaut de matériel</t>
  </si>
  <si>
    <t>Dossier patient contrôlé
Programmation des soins</t>
  </si>
  <si>
    <t>Mauvaise éxecution des prescriptions</t>
  </si>
  <si>
    <t>Dossier patient contrôlé
Médecin de garde</t>
  </si>
  <si>
    <t>Complications/Mortalité
Insatisfaction du patient</t>
  </si>
  <si>
    <t>Défaut de prescription</t>
  </si>
  <si>
    <t>Dossier patient contrôlé
Transmission à la prise de service</t>
  </si>
  <si>
    <t>Complications /Mortalité
Insatisfaction du patient</t>
  </si>
  <si>
    <t>Protocoles d'hygiène existants, mis à disposition mais non appliqués
Formation du personnel à l'hygiène hospitalière
Supports Informants</t>
  </si>
  <si>
    <t>Risque infection
Mortalité/Morbidité
Insatisfaction du patient et NEST
Mauvaise réputation
Perte financière pour le patient</t>
  </si>
  <si>
    <t>Non-respect des procédures d'hygiène</t>
  </si>
  <si>
    <t>Actes</t>
  </si>
  <si>
    <t>PROCESSUS ACTES</t>
  </si>
  <si>
    <t>Dossier patient contrôlé
Mode opératoire de gestion des urgences
Médecin de garde et d'astreinte</t>
  </si>
  <si>
    <t>Fiches de poste
Protocoles médicaux</t>
  </si>
  <si>
    <t>Créer un cahier avec les protocoles médicaux, à disposition du personnel de soins</t>
  </si>
  <si>
    <t xml:space="preserve">Critères de complétion des dossiers
Contrôle par la MSF
Vérification des dossiers par les médecins </t>
  </si>
  <si>
    <r>
      <rPr>
        <b/>
        <sz val="11"/>
        <rFont val="Calibri"/>
        <family val="2"/>
        <scheme val="minor"/>
      </rPr>
      <t>Date de révision :</t>
    </r>
    <r>
      <rPr>
        <sz val="11"/>
        <rFont val="Calibri"/>
        <family val="2"/>
        <scheme val="minor"/>
      </rPr>
      <t xml:space="preserve"> 30/09/2021</t>
    </r>
  </si>
  <si>
    <r>
      <rPr>
        <b/>
        <sz val="11"/>
        <rFont val="Calibri"/>
        <family val="2"/>
        <scheme val="minor"/>
      </rPr>
      <t xml:space="preserve">Participants : </t>
    </r>
    <r>
      <rPr>
        <sz val="11"/>
        <rFont val="Calibri"/>
        <family val="2"/>
        <scheme val="minor"/>
      </rPr>
      <t>ROQ, Directrice des opérations et pilotes des processus concernés</t>
    </r>
  </si>
  <si>
    <t>PM03-SI0006</t>
  </si>
  <si>
    <t>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</si>
</sst>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6"/>
      <color theme="7" tint="-0.499984740745262"/>
      <name val="Myriad Web Pro Condensed"/>
      <family val="2"/>
    </font>
    <font>
      <sz val="16"/>
      <color theme="7" tint="-0.499984740745262"/>
      <name val="Myriad Web Pro Condensed"/>
    </font>
    <font>
      <b/>
      <sz val="16"/>
      <color theme="7" tint="-0.499984740745262"/>
      <name val="Myriad Web Pro Condensed"/>
    </font>
    <font>
      <sz val="16"/>
      <color theme="0"/>
      <name val="Myriad Web Pro Condensed"/>
    </font>
    <font>
      <sz val="11"/>
      <color rgb="FFFF0000"/>
      <name val="Myriad Web Pro Condensed"/>
      <family val="2"/>
    </font>
    <font>
      <sz val="1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name val="Myriad Web Pro Condensed"/>
      <family val="2"/>
    </font>
    <font>
      <sz val="10"/>
      <name val="Arial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rgb="FF8064A2"/>
      </left>
      <right style="thin">
        <color rgb="FF8064A2"/>
      </right>
      <top style="thin">
        <color rgb="FF8064A2"/>
      </top>
      <bottom style="thin">
        <color theme="4" tint="0.39997558519241921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7" fillId="0" borderId="0"/>
  </cellStyleXfs>
  <cellXfs count="17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6" fillId="4" borderId="15" xfId="1" applyFont="1" applyFill="1" applyBorder="1" applyAlignment="1">
      <alignment horizontal="center" vertical="center" wrapText="1"/>
    </xf>
    <xf numFmtId="14" fontId="6" fillId="4" borderId="15" xfId="1" applyNumberFormat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14" fontId="6" fillId="0" borderId="15" xfId="1" applyNumberFormat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0" fontId="8" fillId="0" borderId="0" xfId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15" xfId="1" applyBorder="1" applyAlignment="1">
      <alignment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10" fillId="5" borderId="15" xfId="1" applyFont="1" applyFill="1" applyBorder="1" applyAlignment="1">
      <alignment horizontal="center" vertical="center" wrapText="1"/>
    </xf>
    <xf numFmtId="0" fontId="10" fillId="6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13" fillId="4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1" fontId="6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6" fillId="4" borderId="15" xfId="1" applyNumberFormat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left" vertical="center" wrapText="1"/>
    </xf>
    <xf numFmtId="0" fontId="16" fillId="6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17" fillId="0" borderId="0" xfId="3" applyAlignment="1">
      <alignment vertical="center" wrapText="1"/>
    </xf>
    <xf numFmtId="0" fontId="1" fillId="0" borderId="0" xfId="3" applyFont="1" applyAlignment="1">
      <alignment vertical="center" wrapText="1"/>
    </xf>
    <xf numFmtId="0" fontId="6" fillId="4" borderId="15" xfId="3" applyFont="1" applyFill="1" applyBorder="1" applyAlignment="1">
      <alignment horizontal="center" vertical="center" wrapText="1"/>
    </xf>
    <xf numFmtId="1" fontId="6" fillId="6" borderId="15" xfId="3" applyNumberFormat="1" applyFont="1" applyFill="1" applyBorder="1" applyAlignment="1">
      <alignment horizontal="center" vertical="center" wrapText="1"/>
    </xf>
    <xf numFmtId="1" fontId="6" fillId="5" borderId="15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6" fillId="4" borderId="17" xfId="3" applyFont="1" applyFill="1" applyBorder="1" applyAlignment="1">
      <alignment horizontal="center" vertical="center" wrapText="1"/>
    </xf>
    <xf numFmtId="0" fontId="2" fillId="4" borderId="15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3" fillId="7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left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4" borderId="0" xfId="1" applyFill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0" fillId="7" borderId="1" xfId="3" applyFont="1" applyFill="1" applyBorder="1" applyAlignment="1">
      <alignment horizontal="left" vertical="center" wrapText="1"/>
    </xf>
    <xf numFmtId="0" fontId="20" fillId="7" borderId="2" xfId="3" applyFont="1" applyFill="1" applyBorder="1" applyAlignment="1">
      <alignment horizontal="left" vertical="center" wrapText="1"/>
    </xf>
    <xf numFmtId="0" fontId="20" fillId="7" borderId="16" xfId="3" applyFont="1" applyFill="1" applyBorder="1" applyAlignment="1">
      <alignment horizontal="left" vertical="center" wrapText="1"/>
    </xf>
    <xf numFmtId="0" fontId="19" fillId="2" borderId="28" xfId="3" applyFont="1" applyFill="1" applyBorder="1" applyAlignment="1">
      <alignment horizontal="center" vertical="center"/>
    </xf>
    <xf numFmtId="0" fontId="19" fillId="2" borderId="27" xfId="3" applyFont="1" applyFill="1" applyBorder="1" applyAlignment="1">
      <alignment horizontal="center" vertical="center"/>
    </xf>
    <xf numFmtId="0" fontId="19" fillId="2" borderId="25" xfId="3" applyFont="1" applyFill="1" applyBorder="1" applyAlignment="1">
      <alignment horizontal="center" vertical="center"/>
    </xf>
    <xf numFmtId="0" fontId="19" fillId="2" borderId="24" xfId="3" applyFont="1" applyFill="1" applyBorder="1" applyAlignment="1">
      <alignment horizontal="center" vertical="center"/>
    </xf>
    <xf numFmtId="0" fontId="19" fillId="2" borderId="23" xfId="3" applyFont="1" applyFill="1" applyBorder="1" applyAlignment="1">
      <alignment horizontal="center" vertical="center"/>
    </xf>
    <xf numFmtId="0" fontId="19" fillId="2" borderId="22" xfId="3" applyFont="1" applyFill="1" applyBorder="1" applyAlignment="1">
      <alignment horizontal="center" vertical="center"/>
    </xf>
    <xf numFmtId="0" fontId="18" fillId="2" borderId="27" xfId="3" applyFont="1" applyFill="1" applyBorder="1" applyAlignment="1">
      <alignment horizontal="left" vertical="center"/>
    </xf>
    <xf numFmtId="0" fontId="18" fillId="2" borderId="26" xfId="3" applyFont="1" applyFill="1" applyBorder="1" applyAlignment="1">
      <alignment horizontal="left" vertical="center"/>
    </xf>
    <xf numFmtId="0" fontId="18" fillId="2" borderId="21" xfId="3" applyFont="1" applyFill="1" applyBorder="1" applyAlignment="1">
      <alignment horizontal="left" vertical="center"/>
    </xf>
    <xf numFmtId="0" fontId="18" fillId="2" borderId="20" xfId="3" applyFont="1" applyFill="1" applyBorder="1" applyAlignment="1">
      <alignment horizontal="left" vertical="center"/>
    </xf>
    <xf numFmtId="14" fontId="18" fillId="2" borderId="21" xfId="3" applyNumberFormat="1" applyFont="1" applyFill="1" applyBorder="1" applyAlignment="1">
      <alignment horizontal="left" vertical="center"/>
    </xf>
    <xf numFmtId="14" fontId="18" fillId="2" borderId="20" xfId="3" applyNumberFormat="1" applyFont="1" applyFill="1" applyBorder="1" applyAlignment="1">
      <alignment horizontal="left" vertical="center"/>
    </xf>
    <xf numFmtId="0" fontId="2" fillId="3" borderId="3" xfId="3" applyFont="1" applyFill="1" applyBorder="1" applyAlignment="1">
      <alignment horizontal="center" vertical="center"/>
    </xf>
    <xf numFmtId="0" fontId="2" fillId="3" borderId="4" xfId="3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16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 wrapText="1"/>
    </xf>
    <xf numFmtId="0" fontId="6" fillId="4" borderId="18" xfId="3" applyFont="1" applyFill="1" applyBorder="1" applyAlignment="1">
      <alignment horizontal="center" vertical="center" wrapText="1"/>
    </xf>
    <xf numFmtId="0" fontId="6" fillId="4" borderId="17" xfId="3" applyFont="1" applyFill="1" applyBorder="1" applyAlignment="1">
      <alignment horizontal="center" vertical="center" wrapText="1"/>
    </xf>
    <xf numFmtId="0" fontId="17" fillId="4" borderId="0" xfId="3" applyFill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/>
    </xf>
    <xf numFmtId="0" fontId="6" fillId="3" borderId="11" xfId="3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14" fillId="4" borderId="0" xfId="0" applyFont="1" applyFill="1"/>
    <xf numFmtId="0" fontId="25" fillId="4" borderId="0" xfId="0" applyFont="1" applyFill="1"/>
  </cellXfs>
  <cellStyles count="4">
    <cellStyle name="Normal" xfId="0" builtinId="0"/>
    <cellStyle name="Normal 2" xfId="1" xr:uid="{CAF84735-F289-477C-BF8C-0D9FA14DCB13}"/>
    <cellStyle name="Normal 2 2" xfId="2" xr:uid="{203C8C66-ABE8-4AAF-BEA3-8D88BF079AD7}"/>
    <cellStyle name="Normal 3" xfId="3" xr:uid="{ED78B721-8316-40D5-AB4C-74B6354E9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6484"/>
    <xdr:pic>
      <xdr:nvPicPr>
        <xdr:cNvPr id="2" name="Image 2">
          <a:extLst>
            <a:ext uri="{FF2B5EF4-FFF2-40B4-BE49-F238E27FC236}">
              <a16:creationId xmlns:a16="http://schemas.microsoft.com/office/drawing/2014/main" id="{4F0E9524-02DC-4E92-AA6B-3162BD8B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104775</xdr:rowOff>
    </xdr:from>
    <xdr:ext cx="1171575" cy="460887"/>
    <xdr:pic>
      <xdr:nvPicPr>
        <xdr:cNvPr id="2" name="Image 2">
          <a:extLst>
            <a:ext uri="{FF2B5EF4-FFF2-40B4-BE49-F238E27FC236}">
              <a16:creationId xmlns:a16="http://schemas.microsoft.com/office/drawing/2014/main" id="{212009E0-F9DD-4B02-AA24-D3FE6347E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8235"/>
    <xdr:pic>
      <xdr:nvPicPr>
        <xdr:cNvPr id="2" name="Image 2">
          <a:extLst>
            <a:ext uri="{FF2B5EF4-FFF2-40B4-BE49-F238E27FC236}">
              <a16:creationId xmlns:a16="http://schemas.microsoft.com/office/drawing/2014/main" id="{2A4BEA0C-3A28-4E91-B137-4B8FFE27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55543"/>
    <xdr:pic>
      <xdr:nvPicPr>
        <xdr:cNvPr id="2" name="Image 2">
          <a:extLst>
            <a:ext uri="{FF2B5EF4-FFF2-40B4-BE49-F238E27FC236}">
              <a16:creationId xmlns:a16="http://schemas.microsoft.com/office/drawing/2014/main" id="{91E19762-D545-4D86-B822-41463011D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5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7264"/>
    <xdr:pic>
      <xdr:nvPicPr>
        <xdr:cNvPr id="2" name="Image 2">
          <a:extLst>
            <a:ext uri="{FF2B5EF4-FFF2-40B4-BE49-F238E27FC236}">
              <a16:creationId xmlns:a16="http://schemas.microsoft.com/office/drawing/2014/main" id="{9E4CB7D8-DD8D-4A2C-A78E-4D6E82ECF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7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185980</xdr:colOff>
      <xdr:row>0</xdr:row>
      <xdr:rowOff>48432</xdr:rowOff>
    </xdr:from>
    <xdr:ext cx="1171575" cy="452034"/>
    <xdr:pic>
      <xdr:nvPicPr>
        <xdr:cNvPr id="2" name="Image 2">
          <a:extLst>
            <a:ext uri="{FF2B5EF4-FFF2-40B4-BE49-F238E27FC236}">
              <a16:creationId xmlns:a16="http://schemas.microsoft.com/office/drawing/2014/main" id="{17817DA0-F62B-4676-A936-4B37C7C01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80" y="48432"/>
          <a:ext cx="1171575" cy="452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1438275</xdr:colOff>
      <xdr:row>0</xdr:row>
      <xdr:rowOff>450273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CC570F6-1B0F-4647-925C-3B0033AC5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9348"/>
    <xdr:pic>
      <xdr:nvPicPr>
        <xdr:cNvPr id="2" name="Image 2">
          <a:extLst>
            <a:ext uri="{FF2B5EF4-FFF2-40B4-BE49-F238E27FC236}">
              <a16:creationId xmlns:a16="http://schemas.microsoft.com/office/drawing/2014/main" id="{CC2893A1-0D16-419A-A142-9A2904EF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04775"/>
          <a:ext cx="1171575" cy="469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47625</xdr:rowOff>
    </xdr:from>
    <xdr:to>
      <xdr:col>0</xdr:col>
      <xdr:colOff>1263650</xdr:colOff>
      <xdr:row>0</xdr:row>
      <xdr:rowOff>492125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EF93439-7BE3-4DA6-94F2-A8CBDEE9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" y="47625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4500"/>
    <xdr:pic>
      <xdr:nvPicPr>
        <xdr:cNvPr id="2" name="Image 2">
          <a:extLst>
            <a:ext uri="{FF2B5EF4-FFF2-40B4-BE49-F238E27FC236}">
              <a16:creationId xmlns:a16="http://schemas.microsoft.com/office/drawing/2014/main" id="{26089F53-188E-4328-BF0C-3BED5D76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1438275</xdr:colOff>
      <xdr:row>0</xdr:row>
      <xdr:rowOff>446484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1C9E59C-FA23-4151-B0B7-DF4AC9E17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9726"/>
    <xdr:pic>
      <xdr:nvPicPr>
        <xdr:cNvPr id="2" name="Image 2">
          <a:extLst>
            <a:ext uri="{FF2B5EF4-FFF2-40B4-BE49-F238E27FC236}">
              <a16:creationId xmlns:a16="http://schemas.microsoft.com/office/drawing/2014/main" id="{3213F7C4-9F3D-40BC-AC74-0E4AA1019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7895"/>
    <xdr:pic>
      <xdr:nvPicPr>
        <xdr:cNvPr id="2" name="Image 2">
          <a:extLst>
            <a:ext uri="{FF2B5EF4-FFF2-40B4-BE49-F238E27FC236}">
              <a16:creationId xmlns:a16="http://schemas.microsoft.com/office/drawing/2014/main" id="{E13E9D90-F608-4A90-82C5-CD687493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4500"/>
    <xdr:pic>
      <xdr:nvPicPr>
        <xdr:cNvPr id="2" name="Image 2">
          <a:extLst>
            <a:ext uri="{FF2B5EF4-FFF2-40B4-BE49-F238E27FC236}">
              <a16:creationId xmlns:a16="http://schemas.microsoft.com/office/drawing/2014/main" id="{0BD15F2F-4608-4F50-917E-6EB2207A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0887"/>
    <xdr:pic>
      <xdr:nvPicPr>
        <xdr:cNvPr id="2" name="Image 2">
          <a:extLst>
            <a:ext uri="{FF2B5EF4-FFF2-40B4-BE49-F238E27FC236}">
              <a16:creationId xmlns:a16="http://schemas.microsoft.com/office/drawing/2014/main" id="{FAABCEA4-B95B-4AD6-9EE7-94FCF6B9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ED52-F664-4CA7-B2C6-B5D0DD95731D}">
  <dimension ref="C2:C7"/>
  <sheetViews>
    <sheetView tabSelected="1" workbookViewId="0">
      <selection activeCell="F13" sqref="F13"/>
    </sheetView>
  </sheetViews>
  <sheetFormatPr baseColWidth="10" defaultRowHeight="15"/>
  <cols>
    <col min="1" max="16384" width="11.42578125" style="174"/>
  </cols>
  <sheetData>
    <row r="2" spans="3:3">
      <c r="C2" s="175" t="s">
        <v>610</v>
      </c>
    </row>
    <row r="3" spans="3:3">
      <c r="C3" s="175" t="s">
        <v>611</v>
      </c>
    </row>
    <row r="5" spans="3:3">
      <c r="C5" s="174" t="s">
        <v>608</v>
      </c>
    </row>
    <row r="7" spans="3:3">
      <c r="C7" s="174" t="s">
        <v>609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C389-B4A2-4305-B843-428DBA2ECAAF}">
  <sheetPr>
    <pageSetUpPr fitToPage="1"/>
  </sheetPr>
  <dimension ref="A1:L19"/>
  <sheetViews>
    <sheetView topLeftCell="D1" zoomScale="62" zoomScaleNormal="62" zoomScaleSheetLayoutView="100" workbookViewId="0">
      <selection activeCell="L6" sqref="L6"/>
    </sheetView>
  </sheetViews>
  <sheetFormatPr baseColWidth="10" defaultColWidth="9.85546875" defaultRowHeight="12.75"/>
  <cols>
    <col min="1" max="1" width="28.42578125" style="2" customWidth="1"/>
    <col min="2" max="2" width="33.28515625" style="2" customWidth="1"/>
    <col min="3" max="3" width="45.42578125" style="2" customWidth="1"/>
    <col min="4" max="4" width="14.42578125" style="2" customWidth="1"/>
    <col min="5" max="5" width="10.28515625" style="11" customWidth="1"/>
    <col min="6" max="6" width="11.7109375" style="2" customWidth="1"/>
    <col min="7" max="7" width="15.7109375" style="2" customWidth="1"/>
    <col min="8" max="8" width="52" style="1" customWidth="1"/>
    <col min="9" max="9" width="15.140625" style="2" customWidth="1"/>
    <col min="10" max="10" width="15.85546875" style="2" customWidth="1"/>
    <col min="11" max="11" width="78.42578125" style="2" customWidth="1"/>
    <col min="12" max="12" width="21" style="2" bestFit="1" customWidth="1"/>
    <col min="13" max="16384" width="9.85546875" style="2"/>
  </cols>
  <sheetData>
    <row r="1" spans="1:12" ht="39" customHeight="1">
      <c r="A1" s="85" t="s">
        <v>488</v>
      </c>
      <c r="B1" s="86"/>
      <c r="C1" s="86"/>
      <c r="D1" s="86"/>
      <c r="E1" s="86"/>
      <c r="F1" s="86"/>
      <c r="G1" s="87"/>
    </row>
    <row r="5" spans="1:12" ht="33" customHeight="1">
      <c r="A5" s="91" t="s">
        <v>1</v>
      </c>
      <c r="B5" s="93" t="s">
        <v>2</v>
      </c>
      <c r="C5" s="95" t="s">
        <v>3</v>
      </c>
      <c r="D5" s="97" t="s">
        <v>4</v>
      </c>
      <c r="E5" s="98"/>
      <c r="F5" s="99"/>
      <c r="G5" s="88" t="s">
        <v>5</v>
      </c>
      <c r="H5" s="88"/>
      <c r="I5" s="100" t="s">
        <v>6</v>
      </c>
      <c r="J5" s="101"/>
      <c r="K5" s="88" t="s">
        <v>7</v>
      </c>
      <c r="L5" s="88"/>
    </row>
    <row r="6" spans="1:12" ht="45.75" customHeight="1">
      <c r="A6" s="92"/>
      <c r="B6" s="94"/>
      <c r="C6" s="96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" t="s">
        <v>13</v>
      </c>
      <c r="J6" s="3" t="s">
        <v>14</v>
      </c>
      <c r="K6" s="3" t="s">
        <v>15</v>
      </c>
      <c r="L6" s="3" t="s">
        <v>44</v>
      </c>
    </row>
    <row r="7" spans="1:12" ht="64.5" customHeight="1">
      <c r="A7" s="112" t="s">
        <v>487</v>
      </c>
      <c r="B7" s="6" t="s">
        <v>486</v>
      </c>
      <c r="C7" s="6" t="s">
        <v>461</v>
      </c>
      <c r="D7" s="6">
        <v>3</v>
      </c>
      <c r="E7" s="6">
        <v>3</v>
      </c>
      <c r="F7" s="6">
        <f t="shared" ref="F7:F19" si="0">D7*E7</f>
        <v>9</v>
      </c>
      <c r="G7" s="6">
        <v>3</v>
      </c>
      <c r="H7" s="6" t="s">
        <v>485</v>
      </c>
      <c r="I7" s="54">
        <f t="shared" ref="I7:I19" si="1">F7/G7</f>
        <v>3</v>
      </c>
      <c r="J7" s="9" t="s">
        <v>25</v>
      </c>
      <c r="K7" s="6"/>
      <c r="L7" s="6"/>
    </row>
    <row r="8" spans="1:12" ht="64.5" customHeight="1">
      <c r="A8" s="113"/>
      <c r="B8" s="6" t="s">
        <v>484</v>
      </c>
      <c r="C8" s="6" t="s">
        <v>461</v>
      </c>
      <c r="D8" s="6">
        <v>1</v>
      </c>
      <c r="E8" s="6">
        <v>3</v>
      </c>
      <c r="F8" s="6">
        <f t="shared" si="0"/>
        <v>3</v>
      </c>
      <c r="G8" s="6">
        <v>3</v>
      </c>
      <c r="H8" s="6" t="s">
        <v>483</v>
      </c>
      <c r="I8" s="54">
        <f t="shared" si="1"/>
        <v>1</v>
      </c>
      <c r="J8" s="9" t="s">
        <v>25</v>
      </c>
      <c r="K8" s="6"/>
      <c r="L8" s="6"/>
    </row>
    <row r="9" spans="1:12" ht="64.5" customHeight="1">
      <c r="A9" s="113"/>
      <c r="B9" s="6" t="s">
        <v>482</v>
      </c>
      <c r="C9" s="6" t="s">
        <v>461</v>
      </c>
      <c r="D9" s="6">
        <v>2</v>
      </c>
      <c r="E9" s="6">
        <v>3</v>
      </c>
      <c r="F9" s="6">
        <f t="shared" si="0"/>
        <v>6</v>
      </c>
      <c r="G9" s="6">
        <v>3</v>
      </c>
      <c r="H9" s="6" t="s">
        <v>481</v>
      </c>
      <c r="I9" s="54">
        <f t="shared" si="1"/>
        <v>2</v>
      </c>
      <c r="J9" s="9" t="s">
        <v>25</v>
      </c>
      <c r="K9" s="6"/>
      <c r="L9" s="6"/>
    </row>
    <row r="10" spans="1:12" ht="87" customHeight="1">
      <c r="A10" s="113"/>
      <c r="B10" s="6" t="s">
        <v>480</v>
      </c>
      <c r="C10" s="6" t="s">
        <v>461</v>
      </c>
      <c r="D10" s="6">
        <v>2</v>
      </c>
      <c r="E10" s="6">
        <v>3</v>
      </c>
      <c r="F10" s="6">
        <f t="shared" si="0"/>
        <v>6</v>
      </c>
      <c r="G10" s="6">
        <v>3</v>
      </c>
      <c r="H10" s="6" t="s">
        <v>479</v>
      </c>
      <c r="I10" s="54">
        <f t="shared" si="1"/>
        <v>2</v>
      </c>
      <c r="J10" s="9" t="s">
        <v>25</v>
      </c>
      <c r="K10" s="6"/>
      <c r="L10" s="6"/>
    </row>
    <row r="11" spans="1:12" ht="62.25" customHeight="1">
      <c r="A11" s="113"/>
      <c r="B11" s="6" t="s">
        <v>478</v>
      </c>
      <c r="C11" s="6" t="s">
        <v>473</v>
      </c>
      <c r="D11" s="6">
        <v>3</v>
      </c>
      <c r="E11" s="6">
        <v>3</v>
      </c>
      <c r="F11" s="6">
        <f t="shared" si="0"/>
        <v>9</v>
      </c>
      <c r="G11" s="6">
        <v>3</v>
      </c>
      <c r="H11" s="6" t="s">
        <v>477</v>
      </c>
      <c r="I11" s="54">
        <f t="shared" si="1"/>
        <v>3</v>
      </c>
      <c r="J11" s="9" t="s">
        <v>25</v>
      </c>
      <c r="K11" s="6"/>
      <c r="L11" s="6"/>
    </row>
    <row r="12" spans="1:12" ht="61.5" customHeight="1">
      <c r="A12" s="113"/>
      <c r="B12" s="6" t="s">
        <v>476</v>
      </c>
      <c r="C12" s="6" t="s">
        <v>461</v>
      </c>
      <c r="D12" s="6">
        <v>3</v>
      </c>
      <c r="E12" s="6">
        <v>3</v>
      </c>
      <c r="F12" s="6">
        <f t="shared" si="0"/>
        <v>9</v>
      </c>
      <c r="G12" s="6">
        <v>3</v>
      </c>
      <c r="H12" s="6" t="s">
        <v>475</v>
      </c>
      <c r="I12" s="54">
        <f t="shared" si="1"/>
        <v>3</v>
      </c>
      <c r="J12" s="9" t="s">
        <v>25</v>
      </c>
      <c r="K12" s="6"/>
      <c r="L12" s="6"/>
    </row>
    <row r="13" spans="1:12" ht="63" customHeight="1">
      <c r="A13" s="113"/>
      <c r="B13" s="6" t="s">
        <v>474</v>
      </c>
      <c r="C13" s="6" t="s">
        <v>473</v>
      </c>
      <c r="D13" s="6">
        <v>3</v>
      </c>
      <c r="E13" s="6">
        <v>3</v>
      </c>
      <c r="F13" s="6">
        <f t="shared" si="0"/>
        <v>9</v>
      </c>
      <c r="G13" s="6">
        <v>3</v>
      </c>
      <c r="H13" s="6" t="s">
        <v>472</v>
      </c>
      <c r="I13" s="54">
        <f t="shared" si="1"/>
        <v>3</v>
      </c>
      <c r="J13" s="9" t="s">
        <v>25</v>
      </c>
      <c r="K13" s="6"/>
      <c r="L13" s="6"/>
    </row>
    <row r="14" spans="1:12" ht="60" customHeight="1">
      <c r="A14" s="113"/>
      <c r="B14" s="6" t="s">
        <v>471</v>
      </c>
      <c r="C14" s="6" t="s">
        <v>461</v>
      </c>
      <c r="D14" s="6">
        <v>2</v>
      </c>
      <c r="E14" s="6">
        <v>3</v>
      </c>
      <c r="F14" s="6">
        <f t="shared" si="0"/>
        <v>6</v>
      </c>
      <c r="G14" s="6">
        <v>3</v>
      </c>
      <c r="H14" s="6" t="s">
        <v>470</v>
      </c>
      <c r="I14" s="54">
        <f t="shared" si="1"/>
        <v>2</v>
      </c>
      <c r="J14" s="9" t="s">
        <v>25</v>
      </c>
      <c r="K14" s="6"/>
      <c r="L14" s="6"/>
    </row>
    <row r="15" spans="1:12" ht="72.75" customHeight="1">
      <c r="A15" s="113"/>
      <c r="B15" s="6" t="s">
        <v>469</v>
      </c>
      <c r="C15" s="6" t="s">
        <v>461</v>
      </c>
      <c r="D15" s="6">
        <v>3</v>
      </c>
      <c r="E15" s="6">
        <v>3</v>
      </c>
      <c r="F15" s="6">
        <f t="shared" si="0"/>
        <v>9</v>
      </c>
      <c r="G15" s="6">
        <v>2</v>
      </c>
      <c r="H15" s="6" t="s">
        <v>468</v>
      </c>
      <c r="I15" s="54">
        <f t="shared" si="1"/>
        <v>4.5</v>
      </c>
      <c r="J15" s="8" t="s">
        <v>20</v>
      </c>
      <c r="K15" s="53" t="s">
        <v>73</v>
      </c>
      <c r="L15" s="6" t="s">
        <v>45</v>
      </c>
    </row>
    <row r="16" spans="1:12" ht="72.75" customHeight="1">
      <c r="A16" s="114"/>
      <c r="B16" s="6" t="s">
        <v>467</v>
      </c>
      <c r="C16" s="6" t="s">
        <v>461</v>
      </c>
      <c r="D16" s="6">
        <v>2</v>
      </c>
      <c r="E16" s="6">
        <v>4</v>
      </c>
      <c r="F16" s="6">
        <f t="shared" si="0"/>
        <v>8</v>
      </c>
      <c r="G16" s="6">
        <v>3</v>
      </c>
      <c r="H16" s="6" t="s">
        <v>466</v>
      </c>
      <c r="I16" s="54">
        <f t="shared" si="1"/>
        <v>2.6666666666666665</v>
      </c>
      <c r="J16" s="9" t="s">
        <v>25</v>
      </c>
      <c r="K16" s="6"/>
      <c r="L16" s="6"/>
    </row>
    <row r="17" spans="1:12" ht="78.75" customHeight="1">
      <c r="A17" s="112" t="s">
        <v>465</v>
      </c>
      <c r="B17" s="6" t="s">
        <v>464</v>
      </c>
      <c r="C17" s="6" t="s">
        <v>461</v>
      </c>
      <c r="D17" s="6">
        <v>2</v>
      </c>
      <c r="E17" s="6">
        <v>3</v>
      </c>
      <c r="F17" s="6">
        <f t="shared" si="0"/>
        <v>6</v>
      </c>
      <c r="G17" s="6">
        <v>3</v>
      </c>
      <c r="H17" s="6" t="s">
        <v>463</v>
      </c>
      <c r="I17" s="54">
        <f t="shared" si="1"/>
        <v>2</v>
      </c>
      <c r="J17" s="9" t="s">
        <v>25</v>
      </c>
      <c r="K17" s="6"/>
      <c r="L17" s="6"/>
    </row>
    <row r="18" spans="1:12" ht="51" customHeight="1">
      <c r="A18" s="113"/>
      <c r="B18" s="6" t="s">
        <v>462</v>
      </c>
      <c r="C18" s="6" t="s">
        <v>461</v>
      </c>
      <c r="D18" s="6">
        <v>1</v>
      </c>
      <c r="E18" s="6">
        <v>3</v>
      </c>
      <c r="F18" s="6">
        <f t="shared" si="0"/>
        <v>3</v>
      </c>
      <c r="G18" s="6">
        <v>2</v>
      </c>
      <c r="H18" s="6" t="s">
        <v>460</v>
      </c>
      <c r="I18" s="54">
        <f t="shared" si="1"/>
        <v>1.5</v>
      </c>
      <c r="J18" s="9" t="s">
        <v>25</v>
      </c>
      <c r="K18" s="6"/>
      <c r="L18" s="6"/>
    </row>
    <row r="19" spans="1:12" ht="50.25" customHeight="1">
      <c r="A19" s="114"/>
      <c r="B19" s="6" t="s">
        <v>459</v>
      </c>
      <c r="C19" s="6" t="s">
        <v>182</v>
      </c>
      <c r="D19" s="6">
        <v>2</v>
      </c>
      <c r="E19" s="6">
        <v>3</v>
      </c>
      <c r="F19" s="6">
        <f t="shared" si="0"/>
        <v>6</v>
      </c>
      <c r="G19" s="6">
        <v>2</v>
      </c>
      <c r="H19" s="6" t="s">
        <v>489</v>
      </c>
      <c r="I19" s="54">
        <f t="shared" si="1"/>
        <v>3</v>
      </c>
      <c r="J19" s="9" t="s">
        <v>25</v>
      </c>
      <c r="K19" s="6"/>
      <c r="L19" s="6"/>
    </row>
  </sheetData>
  <mergeCells count="10">
    <mergeCell ref="I5:J5"/>
    <mergeCell ref="K5:L5"/>
    <mergeCell ref="A17:A19"/>
    <mergeCell ref="A1:G1"/>
    <mergeCell ref="A5:A6"/>
    <mergeCell ref="B5:B6"/>
    <mergeCell ref="C5:C6"/>
    <mergeCell ref="D5:F5"/>
    <mergeCell ref="G5:H5"/>
    <mergeCell ref="A7:A16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C7FD-1ED6-42F1-9B10-6688EC5FC988}">
  <sheetPr>
    <pageSetUpPr fitToPage="1"/>
  </sheetPr>
  <dimension ref="A1:L98"/>
  <sheetViews>
    <sheetView zoomScale="55" zoomScaleNormal="55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L12" sqref="L12"/>
    </sheetView>
  </sheetViews>
  <sheetFormatPr baseColWidth="10" defaultColWidth="9.85546875" defaultRowHeight="12.75"/>
  <cols>
    <col min="1" max="1" width="28.42578125" style="55" customWidth="1"/>
    <col min="2" max="2" width="40.140625" style="55" customWidth="1"/>
    <col min="3" max="3" width="47.42578125" style="55" customWidth="1"/>
    <col min="4" max="4" width="14.85546875" style="55" customWidth="1"/>
    <col min="5" max="5" width="10.28515625" style="55" customWidth="1"/>
    <col min="6" max="6" width="11.7109375" style="55" customWidth="1"/>
    <col min="7" max="7" width="15.7109375" style="55" customWidth="1"/>
    <col min="8" max="8" width="49.85546875" style="55" customWidth="1"/>
    <col min="9" max="9" width="15.140625" style="55" customWidth="1"/>
    <col min="10" max="10" width="15.85546875" style="55" customWidth="1"/>
    <col min="11" max="11" width="66.140625" style="55" customWidth="1"/>
    <col min="12" max="12" width="16.85546875" style="55" customWidth="1"/>
    <col min="13" max="16384" width="9.85546875" style="55"/>
  </cols>
  <sheetData>
    <row r="1" spans="1:12" ht="18">
      <c r="A1" s="119"/>
      <c r="B1" s="122" t="s">
        <v>530</v>
      </c>
      <c r="C1" s="123"/>
      <c r="D1" s="123"/>
      <c r="E1" s="123"/>
      <c r="F1" s="128" t="s">
        <v>529</v>
      </c>
      <c r="G1" s="129"/>
    </row>
    <row r="2" spans="1:12" ht="18">
      <c r="A2" s="120"/>
      <c r="B2" s="124"/>
      <c r="C2" s="125"/>
      <c r="D2" s="125"/>
      <c r="E2" s="125"/>
      <c r="F2" s="130" t="s">
        <v>528</v>
      </c>
      <c r="G2" s="131"/>
    </row>
    <row r="3" spans="1:12" ht="18">
      <c r="A3" s="121"/>
      <c r="B3" s="126" t="s">
        <v>527</v>
      </c>
      <c r="C3" s="127"/>
      <c r="D3" s="127"/>
      <c r="E3" s="127"/>
      <c r="F3" s="132">
        <v>44348</v>
      </c>
      <c r="G3" s="133"/>
    </row>
    <row r="4" spans="1:12" ht="24.75" customHeight="1">
      <c r="A4" s="134" t="s">
        <v>526</v>
      </c>
      <c r="B4" s="135"/>
      <c r="C4" s="135"/>
      <c r="D4" s="135"/>
      <c r="E4" s="135"/>
      <c r="F4" s="135"/>
      <c r="G4" s="136"/>
    </row>
    <row r="8" spans="1:12" ht="12" customHeight="1">
      <c r="A8" s="145"/>
      <c r="B8" s="145"/>
      <c r="C8" s="145"/>
      <c r="D8" s="145"/>
      <c r="E8" s="145"/>
      <c r="F8" s="145"/>
      <c r="G8" s="56"/>
      <c r="H8" s="56"/>
      <c r="I8" s="56"/>
      <c r="J8" s="56"/>
      <c r="K8" s="56"/>
    </row>
    <row r="9" spans="1:12" ht="33" customHeight="1">
      <c r="A9" s="146" t="s">
        <v>1</v>
      </c>
      <c r="B9" s="148" t="s">
        <v>2</v>
      </c>
      <c r="C9" s="150" t="s">
        <v>3</v>
      </c>
      <c r="D9" s="152" t="s">
        <v>4</v>
      </c>
      <c r="E9" s="153"/>
      <c r="F9" s="154"/>
      <c r="G9" s="141" t="s">
        <v>5</v>
      </c>
      <c r="H9" s="141"/>
      <c r="I9" s="139" t="s">
        <v>6</v>
      </c>
      <c r="J9" s="140"/>
      <c r="K9" s="141" t="s">
        <v>7</v>
      </c>
      <c r="L9" s="141"/>
    </row>
    <row r="10" spans="1:12" ht="45.75" customHeight="1">
      <c r="A10" s="147"/>
      <c r="B10" s="149"/>
      <c r="C10" s="151"/>
      <c r="D10" s="62" t="s">
        <v>8</v>
      </c>
      <c r="E10" s="62" t="s">
        <v>9</v>
      </c>
      <c r="F10" s="62" t="s">
        <v>10</v>
      </c>
      <c r="G10" s="62" t="s">
        <v>11</v>
      </c>
      <c r="H10" s="62" t="s">
        <v>12</v>
      </c>
      <c r="I10" s="62" t="s">
        <v>13</v>
      </c>
      <c r="J10" s="62" t="s">
        <v>14</v>
      </c>
      <c r="K10" s="62" t="s">
        <v>15</v>
      </c>
      <c r="L10" s="62" t="s">
        <v>44</v>
      </c>
    </row>
    <row r="11" spans="1:12" ht="69.75" customHeight="1">
      <c r="A11" s="137" t="s">
        <v>525</v>
      </c>
      <c r="B11" s="57" t="s">
        <v>411</v>
      </c>
      <c r="C11" s="57" t="s">
        <v>508</v>
      </c>
      <c r="D11" s="57">
        <v>1</v>
      </c>
      <c r="E11" s="57">
        <v>2</v>
      </c>
      <c r="F11" s="57">
        <f t="shared" ref="F11:F26" si="0">D11*E11</f>
        <v>2</v>
      </c>
      <c r="G11" s="57">
        <v>3</v>
      </c>
      <c r="H11" s="57" t="s">
        <v>524</v>
      </c>
      <c r="I11" s="58">
        <f t="shared" ref="I11:I26" si="1">F11/G11</f>
        <v>0.66666666666666663</v>
      </c>
      <c r="J11" s="57" t="s">
        <v>25</v>
      </c>
      <c r="K11" s="57"/>
      <c r="L11" s="57"/>
    </row>
    <row r="12" spans="1:12" ht="62.25" customHeight="1">
      <c r="A12" s="142"/>
      <c r="B12" s="57" t="s">
        <v>410</v>
      </c>
      <c r="C12" s="57" t="s">
        <v>508</v>
      </c>
      <c r="D12" s="57">
        <v>4</v>
      </c>
      <c r="E12" s="57">
        <v>2</v>
      </c>
      <c r="F12" s="57">
        <f t="shared" si="0"/>
        <v>8</v>
      </c>
      <c r="G12" s="57">
        <v>2</v>
      </c>
      <c r="H12" s="57" t="s">
        <v>523</v>
      </c>
      <c r="I12" s="59">
        <f t="shared" si="1"/>
        <v>4</v>
      </c>
      <c r="J12" s="57" t="s">
        <v>20</v>
      </c>
      <c r="K12" s="57" t="s">
        <v>531</v>
      </c>
      <c r="L12" s="57" t="s">
        <v>45</v>
      </c>
    </row>
    <row r="13" spans="1:12" ht="60" customHeight="1">
      <c r="A13" s="143" t="s">
        <v>522</v>
      </c>
      <c r="B13" s="57" t="s">
        <v>521</v>
      </c>
      <c r="C13" s="57" t="s">
        <v>508</v>
      </c>
      <c r="D13" s="57">
        <v>3</v>
      </c>
      <c r="E13" s="57">
        <v>3</v>
      </c>
      <c r="F13" s="57">
        <f t="shared" si="0"/>
        <v>9</v>
      </c>
      <c r="G13" s="57">
        <v>3</v>
      </c>
      <c r="H13" s="57" t="s">
        <v>520</v>
      </c>
      <c r="I13" s="58">
        <f t="shared" si="1"/>
        <v>3</v>
      </c>
      <c r="J13" s="57" t="s">
        <v>25</v>
      </c>
      <c r="K13" s="57"/>
      <c r="L13" s="57"/>
    </row>
    <row r="14" spans="1:12" ht="62.25" customHeight="1">
      <c r="A14" s="144"/>
      <c r="B14" s="57" t="s">
        <v>519</v>
      </c>
      <c r="C14" s="57" t="s">
        <v>508</v>
      </c>
      <c r="D14" s="57">
        <v>2</v>
      </c>
      <c r="E14" s="57">
        <v>2</v>
      </c>
      <c r="F14" s="57">
        <f t="shared" si="0"/>
        <v>4</v>
      </c>
      <c r="G14" s="57">
        <v>2</v>
      </c>
      <c r="H14" s="57" t="s">
        <v>518</v>
      </c>
      <c r="I14" s="58">
        <f t="shared" si="1"/>
        <v>2</v>
      </c>
      <c r="J14" s="57" t="s">
        <v>25</v>
      </c>
      <c r="K14" s="57" t="s">
        <v>540</v>
      </c>
      <c r="L14" s="57" t="s">
        <v>45</v>
      </c>
    </row>
    <row r="15" spans="1:12" ht="60.75" customHeight="1">
      <c r="A15" s="144"/>
      <c r="B15" s="57" t="s">
        <v>517</v>
      </c>
      <c r="C15" s="57" t="s">
        <v>508</v>
      </c>
      <c r="D15" s="57">
        <v>3</v>
      </c>
      <c r="E15" s="57">
        <v>2</v>
      </c>
      <c r="F15" s="57">
        <f t="shared" si="0"/>
        <v>6</v>
      </c>
      <c r="G15" s="57">
        <v>3</v>
      </c>
      <c r="H15" s="57" t="s">
        <v>532</v>
      </c>
      <c r="I15" s="58">
        <f t="shared" si="1"/>
        <v>2</v>
      </c>
      <c r="J15" s="57" t="s">
        <v>25</v>
      </c>
      <c r="K15" s="57"/>
      <c r="L15" s="57"/>
    </row>
    <row r="16" spans="1:12" ht="63" customHeight="1">
      <c r="A16" s="144"/>
      <c r="B16" s="57" t="s">
        <v>516</v>
      </c>
      <c r="C16" s="57" t="s">
        <v>508</v>
      </c>
      <c r="D16" s="57">
        <v>1</v>
      </c>
      <c r="E16" s="57">
        <v>2</v>
      </c>
      <c r="F16" s="57">
        <f t="shared" si="0"/>
        <v>2</v>
      </c>
      <c r="G16" s="57">
        <v>3</v>
      </c>
      <c r="H16" s="57" t="s">
        <v>515</v>
      </c>
      <c r="I16" s="58">
        <f t="shared" si="1"/>
        <v>0.66666666666666663</v>
      </c>
      <c r="J16" s="57" t="s">
        <v>25</v>
      </c>
      <c r="K16" s="57"/>
      <c r="L16" s="57"/>
    </row>
    <row r="17" spans="1:12" ht="66.75" customHeight="1">
      <c r="A17" s="143" t="s">
        <v>514</v>
      </c>
      <c r="B17" s="57" t="s">
        <v>513</v>
      </c>
      <c r="C17" s="57" t="s">
        <v>182</v>
      </c>
      <c r="D17" s="57">
        <v>1</v>
      </c>
      <c r="E17" s="57">
        <v>3</v>
      </c>
      <c r="F17" s="57">
        <f t="shared" si="0"/>
        <v>3</v>
      </c>
      <c r="G17" s="57">
        <v>3</v>
      </c>
      <c r="H17" s="57" t="s">
        <v>512</v>
      </c>
      <c r="I17" s="58">
        <f t="shared" si="1"/>
        <v>1</v>
      </c>
      <c r="J17" s="57" t="s">
        <v>25</v>
      </c>
      <c r="K17" s="57"/>
      <c r="L17" s="57"/>
    </row>
    <row r="18" spans="1:12" ht="72.75" customHeight="1">
      <c r="A18" s="144"/>
      <c r="B18" s="57" t="s">
        <v>511</v>
      </c>
      <c r="C18" s="57" t="s">
        <v>508</v>
      </c>
      <c r="D18" s="57">
        <v>1</v>
      </c>
      <c r="E18" s="57">
        <v>2</v>
      </c>
      <c r="F18" s="57">
        <f t="shared" si="0"/>
        <v>2</v>
      </c>
      <c r="G18" s="57">
        <v>3</v>
      </c>
      <c r="H18" s="57" t="s">
        <v>510</v>
      </c>
      <c r="I18" s="58">
        <f t="shared" si="1"/>
        <v>0.66666666666666663</v>
      </c>
      <c r="J18" s="57" t="s">
        <v>25</v>
      </c>
      <c r="K18" s="57"/>
      <c r="L18" s="57"/>
    </row>
    <row r="19" spans="1:12" ht="72.75" customHeight="1">
      <c r="A19" s="61"/>
      <c r="B19" s="57" t="s">
        <v>509</v>
      </c>
      <c r="C19" s="57" t="s">
        <v>508</v>
      </c>
      <c r="D19" s="57">
        <v>2</v>
      </c>
      <c r="E19" s="57">
        <v>3</v>
      </c>
      <c r="F19" s="57">
        <f t="shared" si="0"/>
        <v>6</v>
      </c>
      <c r="G19" s="57">
        <v>3</v>
      </c>
      <c r="H19" s="57" t="s">
        <v>533</v>
      </c>
      <c r="I19" s="58">
        <f t="shared" si="1"/>
        <v>2</v>
      </c>
      <c r="J19" s="57" t="s">
        <v>25</v>
      </c>
      <c r="K19" s="57"/>
      <c r="L19" s="57"/>
    </row>
    <row r="20" spans="1:12" ht="96" customHeight="1">
      <c r="A20" s="137" t="s">
        <v>507</v>
      </c>
      <c r="B20" s="57" t="s">
        <v>506</v>
      </c>
      <c r="C20" s="57" t="s">
        <v>497</v>
      </c>
      <c r="D20" s="57">
        <v>1</v>
      </c>
      <c r="E20" s="57">
        <v>2</v>
      </c>
      <c r="F20" s="57">
        <f t="shared" si="0"/>
        <v>2</v>
      </c>
      <c r="G20" s="57">
        <v>2</v>
      </c>
      <c r="H20" s="57" t="s">
        <v>505</v>
      </c>
      <c r="I20" s="58">
        <f t="shared" si="1"/>
        <v>1</v>
      </c>
      <c r="J20" s="57" t="s">
        <v>25</v>
      </c>
      <c r="K20" s="57"/>
      <c r="L20" s="57"/>
    </row>
    <row r="21" spans="1:12" ht="76.5" customHeight="1">
      <c r="A21" s="138"/>
      <c r="B21" s="57" t="s">
        <v>504</v>
      </c>
      <c r="C21" s="57" t="s">
        <v>503</v>
      </c>
      <c r="D21" s="57">
        <v>2</v>
      </c>
      <c r="E21" s="57">
        <v>4</v>
      </c>
      <c r="F21" s="57">
        <f t="shared" si="0"/>
        <v>8</v>
      </c>
      <c r="G21" s="57">
        <v>3</v>
      </c>
      <c r="H21" s="57" t="s">
        <v>534</v>
      </c>
      <c r="I21" s="58">
        <f t="shared" si="1"/>
        <v>2.6666666666666665</v>
      </c>
      <c r="J21" s="57" t="s">
        <v>25</v>
      </c>
      <c r="K21" s="57"/>
      <c r="L21" s="57"/>
    </row>
    <row r="22" spans="1:12" ht="76.5" customHeight="1">
      <c r="A22" s="63" t="s">
        <v>536</v>
      </c>
      <c r="B22" s="57" t="s">
        <v>537</v>
      </c>
      <c r="C22" s="57" t="s">
        <v>490</v>
      </c>
      <c r="D22" s="57">
        <v>1</v>
      </c>
      <c r="E22" s="57">
        <v>4</v>
      </c>
      <c r="F22" s="57">
        <f t="shared" si="0"/>
        <v>4</v>
      </c>
      <c r="G22" s="57">
        <v>3</v>
      </c>
      <c r="H22" s="57" t="s">
        <v>539</v>
      </c>
      <c r="I22" s="58">
        <f t="shared" si="1"/>
        <v>1.3333333333333333</v>
      </c>
      <c r="J22" s="57" t="s">
        <v>25</v>
      </c>
      <c r="K22" s="57"/>
      <c r="L22" s="57"/>
    </row>
    <row r="23" spans="1:12" ht="58.5" customHeight="1">
      <c r="A23" s="60" t="s">
        <v>535</v>
      </c>
      <c r="B23" s="57" t="s">
        <v>502</v>
      </c>
      <c r="C23" s="57" t="s">
        <v>501</v>
      </c>
      <c r="D23" s="57">
        <v>1</v>
      </c>
      <c r="E23" s="57">
        <v>4</v>
      </c>
      <c r="F23" s="57">
        <f t="shared" si="0"/>
        <v>4</v>
      </c>
      <c r="G23" s="57">
        <v>3</v>
      </c>
      <c r="H23" s="57" t="s">
        <v>500</v>
      </c>
      <c r="I23" s="58">
        <f t="shared" si="1"/>
        <v>1.3333333333333333</v>
      </c>
      <c r="J23" s="57" t="s">
        <v>25</v>
      </c>
      <c r="K23" s="57"/>
      <c r="L23" s="57"/>
    </row>
    <row r="24" spans="1:12" ht="86.25" customHeight="1">
      <c r="A24" s="137" t="s">
        <v>499</v>
      </c>
      <c r="B24" s="57" t="s">
        <v>498</v>
      </c>
      <c r="C24" s="57" t="s">
        <v>497</v>
      </c>
      <c r="D24" s="57">
        <v>4</v>
      </c>
      <c r="E24" s="57">
        <v>2</v>
      </c>
      <c r="F24" s="57">
        <f t="shared" si="0"/>
        <v>8</v>
      </c>
      <c r="G24" s="57">
        <v>2</v>
      </c>
      <c r="H24" s="57" t="s">
        <v>496</v>
      </c>
      <c r="I24" s="59">
        <f t="shared" si="1"/>
        <v>4</v>
      </c>
      <c r="J24" s="57" t="s">
        <v>20</v>
      </c>
      <c r="K24" s="57" t="s">
        <v>531</v>
      </c>
      <c r="L24" s="57" t="s">
        <v>45</v>
      </c>
    </row>
    <row r="25" spans="1:12" ht="143.25" customHeight="1">
      <c r="A25" s="138"/>
      <c r="B25" s="57" t="s">
        <v>495</v>
      </c>
      <c r="C25" s="57" t="s">
        <v>494</v>
      </c>
      <c r="D25" s="57">
        <v>1</v>
      </c>
      <c r="E25" s="57">
        <v>4</v>
      </c>
      <c r="F25" s="57">
        <f t="shared" si="0"/>
        <v>4</v>
      </c>
      <c r="G25" s="57">
        <v>3</v>
      </c>
      <c r="H25" s="57" t="s">
        <v>493</v>
      </c>
      <c r="I25" s="58">
        <f t="shared" si="1"/>
        <v>1.3333333333333333</v>
      </c>
      <c r="J25" s="57" t="s">
        <v>25</v>
      </c>
      <c r="K25" s="57"/>
      <c r="L25" s="57"/>
    </row>
    <row r="26" spans="1:12" ht="85.5" customHeight="1">
      <c r="A26" s="57" t="s">
        <v>492</v>
      </c>
      <c r="B26" s="57" t="s">
        <v>491</v>
      </c>
      <c r="C26" s="57" t="s">
        <v>490</v>
      </c>
      <c r="D26" s="57">
        <v>2</v>
      </c>
      <c r="E26" s="57">
        <v>4</v>
      </c>
      <c r="F26" s="57">
        <f t="shared" si="0"/>
        <v>8</v>
      </c>
      <c r="G26" s="57">
        <v>3</v>
      </c>
      <c r="H26" s="57" t="s">
        <v>538</v>
      </c>
      <c r="I26" s="58">
        <f t="shared" si="1"/>
        <v>2.6666666666666665</v>
      </c>
      <c r="J26" s="57" t="s">
        <v>25</v>
      </c>
      <c r="K26" s="57"/>
      <c r="L26" s="57"/>
    </row>
    <row r="27" spans="1:12"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2"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2"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2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2"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2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2:11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2:11"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2:11"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2:11"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2:11"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2:11"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2:11">
      <c r="B39" s="56"/>
      <c r="C39" s="56"/>
      <c r="D39" s="56"/>
      <c r="E39" s="56"/>
      <c r="F39" s="56"/>
      <c r="G39" s="56"/>
      <c r="H39" s="56"/>
      <c r="I39" s="56"/>
      <c r="J39" s="56"/>
      <c r="K39" s="56"/>
    </row>
    <row r="40" spans="2:11"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2:11">
      <c r="B41" s="56"/>
      <c r="C41" s="56"/>
      <c r="D41" s="56"/>
      <c r="E41" s="56"/>
      <c r="F41" s="56"/>
      <c r="G41" s="56"/>
      <c r="H41" s="56"/>
      <c r="I41" s="56"/>
      <c r="J41" s="56"/>
      <c r="K41" s="56"/>
    </row>
    <row r="42" spans="2:11"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3" spans="2:11"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2:11">
      <c r="B44" s="56"/>
      <c r="C44" s="56"/>
      <c r="D44" s="56"/>
      <c r="E44" s="56"/>
      <c r="F44" s="56"/>
      <c r="G44" s="56"/>
      <c r="H44" s="56"/>
      <c r="I44" s="56"/>
      <c r="J44" s="56"/>
      <c r="K44" s="56"/>
    </row>
    <row r="45" spans="2:11"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2:11">
      <c r="B46" s="56"/>
      <c r="C46" s="56"/>
      <c r="D46" s="56"/>
      <c r="E46" s="56"/>
      <c r="F46" s="56"/>
      <c r="G46" s="56"/>
      <c r="H46" s="56"/>
      <c r="I46" s="56"/>
      <c r="J46" s="56"/>
      <c r="K46" s="56"/>
    </row>
    <row r="47" spans="2:11">
      <c r="B47" s="56"/>
      <c r="C47" s="56"/>
      <c r="D47" s="56"/>
      <c r="E47" s="56"/>
      <c r="F47" s="56"/>
      <c r="G47" s="56"/>
      <c r="H47" s="56"/>
      <c r="I47" s="56"/>
      <c r="J47" s="56"/>
      <c r="K47" s="56"/>
    </row>
    <row r="48" spans="2:11">
      <c r="B48" s="56"/>
      <c r="C48" s="56"/>
      <c r="D48" s="56"/>
      <c r="E48" s="56"/>
      <c r="F48" s="56"/>
      <c r="G48" s="56"/>
      <c r="H48" s="56"/>
      <c r="I48" s="56"/>
      <c r="J48" s="56"/>
      <c r="K48" s="56"/>
    </row>
    <row r="49" spans="2:11"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2:11">
      <c r="B50" s="56"/>
      <c r="C50" s="56"/>
      <c r="D50" s="56"/>
      <c r="E50" s="56"/>
      <c r="F50" s="56"/>
      <c r="G50" s="56"/>
      <c r="H50" s="56"/>
      <c r="I50" s="56"/>
      <c r="J50" s="56"/>
      <c r="K50" s="56"/>
    </row>
    <row r="51" spans="2:11">
      <c r="B51" s="56"/>
      <c r="C51" s="56"/>
      <c r="D51" s="56"/>
      <c r="E51" s="56"/>
      <c r="F51" s="56"/>
      <c r="G51" s="56"/>
      <c r="H51" s="56"/>
      <c r="I51" s="56"/>
      <c r="J51" s="56"/>
      <c r="K51" s="56"/>
    </row>
    <row r="52" spans="2:11">
      <c r="B52" s="56"/>
      <c r="C52" s="56"/>
      <c r="D52" s="56"/>
      <c r="E52" s="56"/>
      <c r="F52" s="56"/>
      <c r="G52" s="56"/>
      <c r="H52" s="56"/>
      <c r="I52" s="56"/>
      <c r="J52" s="56"/>
      <c r="K52" s="56"/>
    </row>
    <row r="53" spans="2:11"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4" spans="2:11">
      <c r="B54" s="56"/>
      <c r="C54" s="56"/>
      <c r="D54" s="56"/>
      <c r="E54" s="56"/>
      <c r="F54" s="56"/>
      <c r="G54" s="56"/>
      <c r="H54" s="56"/>
      <c r="I54" s="56"/>
      <c r="J54" s="56"/>
      <c r="K54" s="56"/>
    </row>
    <row r="55" spans="2:11"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2:11">
      <c r="B56" s="56"/>
      <c r="C56" s="56"/>
      <c r="D56" s="56"/>
      <c r="E56" s="56"/>
      <c r="F56" s="56"/>
      <c r="G56" s="56"/>
      <c r="H56" s="56"/>
      <c r="I56" s="56"/>
      <c r="J56" s="56"/>
      <c r="K56" s="56"/>
    </row>
    <row r="57" spans="2:11">
      <c r="B57" s="56"/>
      <c r="C57" s="56"/>
      <c r="D57" s="56"/>
      <c r="E57" s="56"/>
      <c r="F57" s="56"/>
      <c r="G57" s="56"/>
      <c r="H57" s="56"/>
      <c r="I57" s="56"/>
      <c r="J57" s="56"/>
      <c r="K57" s="56"/>
    </row>
    <row r="58" spans="2:11">
      <c r="B58" s="56"/>
      <c r="C58" s="56"/>
      <c r="D58" s="56"/>
      <c r="E58" s="56"/>
      <c r="F58" s="56"/>
      <c r="G58" s="56"/>
      <c r="H58" s="56"/>
      <c r="I58" s="56"/>
      <c r="J58" s="56"/>
      <c r="K58" s="56"/>
    </row>
    <row r="59" spans="2:11">
      <c r="B59" s="56"/>
      <c r="C59" s="56"/>
      <c r="D59" s="56"/>
      <c r="E59" s="56"/>
      <c r="F59" s="56"/>
      <c r="G59" s="56"/>
      <c r="H59" s="56"/>
      <c r="I59" s="56"/>
      <c r="J59" s="56"/>
      <c r="K59" s="56"/>
    </row>
    <row r="60" spans="2:11">
      <c r="B60" s="56"/>
      <c r="C60" s="56"/>
      <c r="D60" s="56"/>
      <c r="E60" s="56"/>
      <c r="F60" s="56"/>
      <c r="G60" s="56"/>
      <c r="H60" s="56"/>
      <c r="I60" s="56"/>
      <c r="J60" s="56"/>
      <c r="K60" s="56"/>
    </row>
    <row r="61" spans="2:11">
      <c r="B61" s="56"/>
      <c r="C61" s="56"/>
      <c r="D61" s="56"/>
      <c r="E61" s="56"/>
      <c r="F61" s="56"/>
      <c r="G61" s="56"/>
      <c r="H61" s="56"/>
      <c r="I61" s="56"/>
      <c r="J61" s="56"/>
      <c r="K61" s="56"/>
    </row>
    <row r="62" spans="2:11">
      <c r="B62" s="56"/>
      <c r="C62" s="56"/>
      <c r="D62" s="56"/>
      <c r="E62" s="56"/>
      <c r="F62" s="56"/>
      <c r="G62" s="56"/>
      <c r="H62" s="56"/>
      <c r="I62" s="56"/>
      <c r="J62" s="56"/>
      <c r="K62" s="56"/>
    </row>
    <row r="63" spans="2:11">
      <c r="B63" s="56"/>
      <c r="C63" s="56"/>
      <c r="D63" s="56"/>
      <c r="E63" s="56"/>
      <c r="F63" s="56"/>
      <c r="G63" s="56"/>
      <c r="H63" s="56"/>
      <c r="I63" s="56"/>
      <c r="J63" s="56"/>
      <c r="K63" s="56"/>
    </row>
    <row r="64" spans="2:11">
      <c r="B64" s="56"/>
      <c r="C64" s="56"/>
      <c r="D64" s="56"/>
      <c r="E64" s="56"/>
      <c r="F64" s="56"/>
      <c r="G64" s="56"/>
      <c r="H64" s="56"/>
      <c r="I64" s="56"/>
      <c r="J64" s="56"/>
      <c r="K64" s="56"/>
    </row>
    <row r="65" spans="2:11">
      <c r="B65" s="56"/>
      <c r="C65" s="56"/>
      <c r="D65" s="56"/>
      <c r="E65" s="56"/>
      <c r="F65" s="56"/>
      <c r="G65" s="56"/>
      <c r="H65" s="56"/>
      <c r="I65" s="56"/>
      <c r="J65" s="56"/>
      <c r="K65" s="56"/>
    </row>
    <row r="66" spans="2:11">
      <c r="B66" s="56"/>
      <c r="C66" s="56"/>
      <c r="D66" s="56"/>
      <c r="E66" s="56"/>
      <c r="F66" s="56"/>
      <c r="G66" s="56"/>
      <c r="H66" s="56"/>
      <c r="I66" s="56"/>
      <c r="J66" s="56"/>
      <c r="K66" s="56"/>
    </row>
    <row r="67" spans="2:11"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2:11">
      <c r="B68" s="56"/>
      <c r="C68" s="56"/>
      <c r="D68" s="56"/>
      <c r="E68" s="56"/>
      <c r="F68" s="56"/>
      <c r="G68" s="56"/>
      <c r="H68" s="56"/>
      <c r="I68" s="56"/>
      <c r="J68" s="56"/>
      <c r="K68" s="56"/>
    </row>
    <row r="69" spans="2:11">
      <c r="B69" s="56"/>
      <c r="C69" s="56"/>
      <c r="D69" s="56"/>
      <c r="E69" s="56"/>
      <c r="F69" s="56"/>
      <c r="G69" s="56"/>
      <c r="H69" s="56"/>
      <c r="I69" s="56"/>
      <c r="J69" s="56"/>
      <c r="K69" s="56"/>
    </row>
    <row r="70" spans="2:11">
      <c r="B70" s="56"/>
      <c r="C70" s="56"/>
      <c r="D70" s="56"/>
      <c r="E70" s="56"/>
      <c r="F70" s="56"/>
      <c r="G70" s="56"/>
      <c r="H70" s="56"/>
      <c r="I70" s="56"/>
      <c r="J70" s="56"/>
      <c r="K70" s="56"/>
    </row>
    <row r="71" spans="2:11">
      <c r="B71" s="56"/>
      <c r="C71" s="56"/>
      <c r="D71" s="56"/>
      <c r="E71" s="56"/>
      <c r="F71" s="56"/>
      <c r="G71" s="56"/>
      <c r="H71" s="56"/>
      <c r="I71" s="56"/>
      <c r="J71" s="56"/>
      <c r="K71" s="56"/>
    </row>
    <row r="72" spans="2:11"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2:11">
      <c r="B73" s="56"/>
      <c r="C73" s="56"/>
      <c r="D73" s="56"/>
      <c r="E73" s="56"/>
      <c r="F73" s="56"/>
      <c r="G73" s="56"/>
      <c r="H73" s="56"/>
      <c r="I73" s="56"/>
      <c r="J73" s="56"/>
      <c r="K73" s="56"/>
    </row>
    <row r="74" spans="2:11"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2:11">
      <c r="B75" s="56"/>
      <c r="C75" s="56"/>
      <c r="D75" s="56"/>
      <c r="E75" s="56"/>
      <c r="F75" s="56"/>
      <c r="G75" s="56"/>
      <c r="H75" s="56"/>
      <c r="I75" s="56"/>
      <c r="J75" s="56"/>
      <c r="K75" s="56"/>
    </row>
    <row r="76" spans="2:11">
      <c r="B76" s="56"/>
      <c r="C76" s="56"/>
      <c r="D76" s="56"/>
      <c r="E76" s="56"/>
      <c r="F76" s="56"/>
      <c r="G76" s="56"/>
      <c r="H76" s="56"/>
      <c r="I76" s="56"/>
      <c r="J76" s="56"/>
      <c r="K76" s="56"/>
    </row>
    <row r="77" spans="2:11">
      <c r="B77" s="56"/>
      <c r="C77" s="56"/>
      <c r="D77" s="56"/>
      <c r="E77" s="56"/>
      <c r="F77" s="56"/>
      <c r="G77" s="56"/>
      <c r="H77" s="56"/>
      <c r="I77" s="56"/>
      <c r="J77" s="56"/>
      <c r="K77" s="56"/>
    </row>
    <row r="78" spans="2:11">
      <c r="B78" s="56"/>
      <c r="C78" s="56"/>
      <c r="D78" s="56"/>
      <c r="E78" s="56"/>
      <c r="F78" s="56"/>
      <c r="G78" s="56"/>
      <c r="H78" s="56"/>
      <c r="I78" s="56"/>
      <c r="J78" s="56"/>
      <c r="K78" s="56"/>
    </row>
    <row r="79" spans="2:11">
      <c r="B79" s="56"/>
      <c r="C79" s="56"/>
      <c r="D79" s="56"/>
      <c r="E79" s="56"/>
      <c r="F79" s="56"/>
      <c r="G79" s="56"/>
      <c r="H79" s="56"/>
      <c r="I79" s="56"/>
      <c r="J79" s="56"/>
      <c r="K79" s="56"/>
    </row>
    <row r="80" spans="2:11">
      <c r="B80" s="56"/>
      <c r="C80" s="56"/>
      <c r="D80" s="56"/>
      <c r="E80" s="56"/>
      <c r="F80" s="56"/>
      <c r="G80" s="56"/>
      <c r="H80" s="56"/>
      <c r="I80" s="56"/>
      <c r="J80" s="56"/>
      <c r="K80" s="56"/>
    </row>
    <row r="81" spans="2:11"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2" spans="2:11">
      <c r="B82" s="56"/>
      <c r="C82" s="56"/>
      <c r="D82" s="56"/>
      <c r="E82" s="56"/>
      <c r="F82" s="56"/>
      <c r="G82" s="56"/>
      <c r="H82" s="56"/>
      <c r="I82" s="56"/>
      <c r="J82" s="56"/>
      <c r="K82" s="56"/>
    </row>
    <row r="83" spans="2:11">
      <c r="B83" s="56"/>
      <c r="C83" s="56"/>
      <c r="D83" s="56"/>
      <c r="E83" s="56"/>
      <c r="F83" s="56"/>
      <c r="G83" s="56"/>
      <c r="H83" s="56"/>
      <c r="I83" s="56"/>
      <c r="J83" s="56"/>
      <c r="K83" s="56"/>
    </row>
    <row r="84" spans="2:11">
      <c r="B84" s="56"/>
      <c r="C84" s="56"/>
      <c r="D84" s="56"/>
      <c r="E84" s="56"/>
      <c r="F84" s="56"/>
      <c r="G84" s="56"/>
      <c r="H84" s="56"/>
      <c r="I84" s="56"/>
      <c r="J84" s="56"/>
      <c r="K84" s="56"/>
    </row>
    <row r="85" spans="2:11">
      <c r="B85" s="56"/>
      <c r="C85" s="56"/>
      <c r="D85" s="56"/>
      <c r="E85" s="56"/>
      <c r="F85" s="56"/>
      <c r="G85" s="56"/>
      <c r="H85" s="56"/>
      <c r="I85" s="56"/>
      <c r="J85" s="56"/>
      <c r="K85" s="56"/>
    </row>
    <row r="86" spans="2:11">
      <c r="B86" s="56"/>
      <c r="C86" s="56"/>
      <c r="D86" s="56"/>
      <c r="E86" s="56"/>
      <c r="F86" s="56"/>
      <c r="G86" s="56"/>
      <c r="H86" s="56"/>
      <c r="I86" s="56"/>
      <c r="J86" s="56"/>
      <c r="K86" s="56"/>
    </row>
    <row r="87" spans="2:11">
      <c r="B87" s="56"/>
      <c r="C87" s="56"/>
      <c r="D87" s="56"/>
      <c r="E87" s="56"/>
      <c r="F87" s="56"/>
      <c r="G87" s="56"/>
      <c r="H87" s="56"/>
      <c r="I87" s="56"/>
      <c r="J87" s="56"/>
      <c r="K87" s="56"/>
    </row>
    <row r="88" spans="2:11">
      <c r="B88" s="56"/>
      <c r="C88" s="56"/>
      <c r="D88" s="56"/>
      <c r="E88" s="56"/>
      <c r="F88" s="56"/>
      <c r="G88" s="56"/>
      <c r="H88" s="56"/>
      <c r="I88" s="56"/>
      <c r="J88" s="56"/>
      <c r="K88" s="56"/>
    </row>
    <row r="89" spans="2:11"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2:11">
      <c r="B90" s="56"/>
      <c r="C90" s="56"/>
      <c r="D90" s="56"/>
      <c r="E90" s="56"/>
      <c r="F90" s="56"/>
      <c r="G90" s="56"/>
      <c r="H90" s="56"/>
      <c r="I90" s="56"/>
      <c r="J90" s="56"/>
      <c r="K90" s="56"/>
    </row>
    <row r="91" spans="2:11">
      <c r="B91" s="56"/>
      <c r="C91" s="56"/>
      <c r="D91" s="56"/>
      <c r="E91" s="56"/>
      <c r="F91" s="56"/>
      <c r="G91" s="56"/>
      <c r="H91" s="56"/>
      <c r="I91" s="56"/>
      <c r="J91" s="56"/>
      <c r="K91" s="56"/>
    </row>
    <row r="92" spans="2:11">
      <c r="B92" s="56"/>
      <c r="C92" s="56"/>
      <c r="D92" s="56"/>
      <c r="E92" s="56"/>
      <c r="F92" s="56"/>
      <c r="G92" s="56"/>
      <c r="H92" s="56"/>
      <c r="I92" s="56"/>
      <c r="J92" s="56"/>
      <c r="K92" s="56"/>
    </row>
    <row r="93" spans="2:11">
      <c r="B93" s="56"/>
      <c r="C93" s="56"/>
      <c r="D93" s="56"/>
      <c r="E93" s="56"/>
      <c r="F93" s="56"/>
      <c r="G93" s="56"/>
      <c r="H93" s="56"/>
      <c r="I93" s="56"/>
      <c r="J93" s="56"/>
      <c r="K93" s="56"/>
    </row>
    <row r="94" spans="2:11">
      <c r="B94" s="56"/>
      <c r="C94" s="56"/>
      <c r="D94" s="56"/>
      <c r="E94" s="56"/>
      <c r="F94" s="56"/>
      <c r="G94" s="56"/>
      <c r="H94" s="56"/>
      <c r="I94" s="56"/>
      <c r="J94" s="56"/>
      <c r="K94" s="56"/>
    </row>
    <row r="95" spans="2:11">
      <c r="B95" s="56"/>
      <c r="C95" s="56"/>
      <c r="D95" s="56"/>
      <c r="E95" s="56"/>
      <c r="F95" s="56"/>
      <c r="G95" s="56"/>
      <c r="H95" s="56"/>
      <c r="I95" s="56"/>
      <c r="J95" s="56"/>
      <c r="K95" s="56"/>
    </row>
    <row r="96" spans="2:11">
      <c r="B96" s="56"/>
      <c r="C96" s="56"/>
      <c r="D96" s="56"/>
      <c r="E96" s="56"/>
      <c r="F96" s="56"/>
      <c r="G96" s="56"/>
      <c r="H96" s="56"/>
      <c r="I96" s="56"/>
      <c r="J96" s="56"/>
      <c r="K96" s="56"/>
    </row>
    <row r="97" spans="2:11">
      <c r="B97" s="56"/>
      <c r="C97" s="56"/>
      <c r="D97" s="56"/>
      <c r="E97" s="56"/>
      <c r="F97" s="56"/>
      <c r="G97" s="56"/>
      <c r="H97" s="56"/>
      <c r="I97" s="56"/>
      <c r="J97" s="56"/>
      <c r="K97" s="56"/>
    </row>
    <row r="98" spans="2:11">
      <c r="B98" s="56"/>
      <c r="C98" s="56"/>
      <c r="D98" s="56"/>
      <c r="E98" s="56"/>
      <c r="F98" s="56"/>
      <c r="G98" s="56"/>
      <c r="H98" s="56"/>
      <c r="I98" s="56"/>
      <c r="J98" s="56"/>
      <c r="K98" s="56"/>
    </row>
  </sheetData>
  <mergeCells count="19">
    <mergeCell ref="A4:G4"/>
    <mergeCell ref="A24:A25"/>
    <mergeCell ref="I9:J9"/>
    <mergeCell ref="K9:L9"/>
    <mergeCell ref="A11:A12"/>
    <mergeCell ref="A13:A16"/>
    <mergeCell ref="A17:A18"/>
    <mergeCell ref="A20:A21"/>
    <mergeCell ref="G9:H9"/>
    <mergeCell ref="A8:F8"/>
    <mergeCell ref="A9:A10"/>
    <mergeCell ref="B9:B10"/>
    <mergeCell ref="C9:C10"/>
    <mergeCell ref="D9:F9"/>
    <mergeCell ref="A1:A3"/>
    <mergeCell ref="B1:E3"/>
    <mergeCell ref="F1:G1"/>
    <mergeCell ref="F2:G2"/>
    <mergeCell ref="F3:G3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B076-E677-4BFA-BDFD-A9F2331DA966}">
  <sheetPr>
    <pageSetUpPr fitToPage="1"/>
  </sheetPr>
  <dimension ref="A1:L20"/>
  <sheetViews>
    <sheetView zoomScale="53" zoomScaleNormal="53" zoomScaleSheetLayoutView="100" workbookViewId="0">
      <selection activeCell="K7" sqref="K7:L7"/>
    </sheetView>
  </sheetViews>
  <sheetFormatPr baseColWidth="10" defaultColWidth="9.85546875" defaultRowHeight="12.75"/>
  <cols>
    <col min="1" max="1" width="28.42578125" style="12" customWidth="1"/>
    <col min="2" max="2" width="33.28515625" style="12" customWidth="1"/>
    <col min="3" max="3" width="36.85546875" style="12" customWidth="1"/>
    <col min="4" max="4" width="15.28515625" style="12" customWidth="1"/>
    <col min="5" max="6" width="11.7109375" style="12" customWidth="1"/>
    <col min="7" max="7" width="15.7109375" style="12" customWidth="1"/>
    <col min="8" max="8" width="48.7109375" style="12" customWidth="1"/>
    <col min="9" max="9" width="15.140625" style="12" customWidth="1"/>
    <col min="10" max="10" width="15.85546875" style="12" customWidth="1"/>
    <col min="11" max="11" width="81.140625" style="12" customWidth="1"/>
    <col min="12" max="12" width="16.85546875" style="12" customWidth="1"/>
    <col min="13" max="16384" width="9.85546875" style="12"/>
  </cols>
  <sheetData>
    <row r="1" spans="1:12" ht="42.75" customHeight="1">
      <c r="A1" s="72" t="s">
        <v>257</v>
      </c>
      <c r="B1" s="73"/>
      <c r="C1" s="73"/>
      <c r="D1" s="73"/>
      <c r="E1" s="73"/>
      <c r="F1" s="73"/>
      <c r="G1" s="74"/>
    </row>
    <row r="5" spans="1:12">
      <c r="A5" s="103"/>
      <c r="B5" s="103"/>
      <c r="C5" s="103"/>
      <c r="D5" s="103"/>
      <c r="E5" s="103"/>
      <c r="F5" s="103"/>
    </row>
    <row r="6" spans="1:12" ht="15">
      <c r="A6" s="75" t="s">
        <v>1</v>
      </c>
      <c r="B6" s="77" t="s">
        <v>2</v>
      </c>
      <c r="C6" s="79" t="s">
        <v>3</v>
      </c>
      <c r="D6" s="81" t="s">
        <v>4</v>
      </c>
      <c r="E6" s="82"/>
      <c r="F6" s="83"/>
      <c r="G6" s="68" t="s">
        <v>5</v>
      </c>
      <c r="H6" s="68"/>
      <c r="I6" s="66" t="s">
        <v>6</v>
      </c>
      <c r="J6" s="67"/>
      <c r="K6" s="68" t="s">
        <v>7</v>
      </c>
      <c r="L6" s="68"/>
    </row>
    <row r="7" spans="1:12" ht="45">
      <c r="A7" s="75"/>
      <c r="B7" s="78"/>
      <c r="C7" s="80"/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20" t="s">
        <v>15</v>
      </c>
      <c r="L7" s="20" t="s">
        <v>44</v>
      </c>
    </row>
    <row r="8" spans="1:12" ht="57">
      <c r="A8" s="69" t="s">
        <v>256</v>
      </c>
      <c r="B8" s="35" t="s">
        <v>255</v>
      </c>
      <c r="C8" s="35" t="s">
        <v>254</v>
      </c>
      <c r="D8" s="35">
        <v>1</v>
      </c>
      <c r="E8" s="35">
        <v>2</v>
      </c>
      <c r="F8" s="35">
        <f t="shared" ref="F8:F20" si="0">D8*E8</f>
        <v>2</v>
      </c>
      <c r="G8" s="35">
        <v>4</v>
      </c>
      <c r="H8" s="35" t="s">
        <v>253</v>
      </c>
      <c r="I8" s="35">
        <f t="shared" ref="I8:I20" si="1">ROUNDUP(F8/G8,0)</f>
        <v>1</v>
      </c>
      <c r="J8" s="15" t="s">
        <v>25</v>
      </c>
      <c r="K8" s="35"/>
      <c r="L8" s="35"/>
    </row>
    <row r="9" spans="1:12" ht="42.75">
      <c r="A9" s="71"/>
      <c r="B9" s="35" t="s">
        <v>252</v>
      </c>
      <c r="C9" s="35" t="s">
        <v>251</v>
      </c>
      <c r="D9" s="35">
        <v>2</v>
      </c>
      <c r="E9" s="35">
        <v>3</v>
      </c>
      <c r="F9" s="35">
        <f t="shared" si="0"/>
        <v>6</v>
      </c>
      <c r="G9" s="35">
        <v>4</v>
      </c>
      <c r="H9" s="35" t="s">
        <v>250</v>
      </c>
      <c r="I9" s="35">
        <f t="shared" si="1"/>
        <v>2</v>
      </c>
      <c r="J9" s="15" t="s">
        <v>25</v>
      </c>
      <c r="K9" s="35"/>
      <c r="L9" s="35"/>
    </row>
    <row r="10" spans="1:12" ht="71.25">
      <c r="A10" s="35" t="s">
        <v>249</v>
      </c>
      <c r="B10" s="35" t="s">
        <v>224</v>
      </c>
      <c r="C10" s="35" t="s">
        <v>223</v>
      </c>
      <c r="D10" s="35">
        <v>2</v>
      </c>
      <c r="E10" s="35">
        <v>4</v>
      </c>
      <c r="F10" s="35">
        <f t="shared" si="0"/>
        <v>8</v>
      </c>
      <c r="G10" s="35">
        <v>4</v>
      </c>
      <c r="H10" s="35" t="s">
        <v>248</v>
      </c>
      <c r="I10" s="35">
        <f t="shared" si="1"/>
        <v>2</v>
      </c>
      <c r="J10" s="15" t="s">
        <v>25</v>
      </c>
      <c r="K10" s="35"/>
      <c r="L10" s="35"/>
    </row>
    <row r="11" spans="1:12" ht="28.5">
      <c r="A11" s="35" t="s">
        <v>258</v>
      </c>
      <c r="B11" s="35" t="s">
        <v>247</v>
      </c>
      <c r="C11" s="35" t="s">
        <v>246</v>
      </c>
      <c r="D11" s="35">
        <v>4</v>
      </c>
      <c r="E11" s="35">
        <v>1</v>
      </c>
      <c r="F11" s="35">
        <f t="shared" si="0"/>
        <v>4</v>
      </c>
      <c r="G11" s="35">
        <v>3</v>
      </c>
      <c r="H11" s="35" t="s">
        <v>259</v>
      </c>
      <c r="I11" s="35">
        <f t="shared" si="1"/>
        <v>2</v>
      </c>
      <c r="J11" s="15" t="s">
        <v>25</v>
      </c>
      <c r="K11" s="35"/>
      <c r="L11" s="35"/>
    </row>
    <row r="12" spans="1:12" ht="57">
      <c r="A12" s="69" t="s">
        <v>245</v>
      </c>
      <c r="B12" s="35" t="s">
        <v>244</v>
      </c>
      <c r="C12" s="35" t="s">
        <v>243</v>
      </c>
      <c r="D12" s="35">
        <v>1</v>
      </c>
      <c r="E12" s="35">
        <v>3</v>
      </c>
      <c r="F12" s="35">
        <f t="shared" si="0"/>
        <v>3</v>
      </c>
      <c r="G12" s="35">
        <v>4</v>
      </c>
      <c r="H12" s="35" t="s">
        <v>242</v>
      </c>
      <c r="I12" s="35">
        <f t="shared" si="1"/>
        <v>1</v>
      </c>
      <c r="J12" s="15" t="s">
        <v>25</v>
      </c>
      <c r="K12" s="35"/>
      <c r="L12" s="35"/>
    </row>
    <row r="13" spans="1:12" ht="28.5">
      <c r="A13" s="70"/>
      <c r="B13" s="35" t="s">
        <v>241</v>
      </c>
      <c r="C13" s="35" t="s">
        <v>260</v>
      </c>
      <c r="D13" s="35">
        <v>1</v>
      </c>
      <c r="E13" s="35">
        <v>4</v>
      </c>
      <c r="F13" s="35">
        <f t="shared" si="0"/>
        <v>4</v>
      </c>
      <c r="G13" s="35">
        <v>4</v>
      </c>
      <c r="H13" s="35" t="s">
        <v>239</v>
      </c>
      <c r="I13" s="35">
        <f t="shared" si="1"/>
        <v>1</v>
      </c>
      <c r="J13" s="15" t="s">
        <v>25</v>
      </c>
      <c r="K13" s="35"/>
      <c r="L13" s="35"/>
    </row>
    <row r="14" spans="1:12" ht="28.5">
      <c r="A14" s="71"/>
      <c r="B14" s="35" t="s">
        <v>240</v>
      </c>
      <c r="C14" s="35" t="s">
        <v>220</v>
      </c>
      <c r="D14" s="35">
        <v>3</v>
      </c>
      <c r="E14" s="35">
        <v>3</v>
      </c>
      <c r="F14" s="35">
        <f t="shared" si="0"/>
        <v>9</v>
      </c>
      <c r="G14" s="35">
        <v>4</v>
      </c>
      <c r="H14" s="35" t="s">
        <v>261</v>
      </c>
      <c r="I14" s="35">
        <f t="shared" si="1"/>
        <v>3</v>
      </c>
      <c r="J14" s="15" t="s">
        <v>25</v>
      </c>
      <c r="K14" s="35"/>
      <c r="L14" s="35"/>
    </row>
    <row r="15" spans="1:12" ht="57">
      <c r="A15" s="35" t="s">
        <v>238</v>
      </c>
      <c r="B15" s="35" t="s">
        <v>237</v>
      </c>
      <c r="C15" s="35" t="s">
        <v>236</v>
      </c>
      <c r="D15" s="35">
        <v>2</v>
      </c>
      <c r="E15" s="35">
        <v>3</v>
      </c>
      <c r="F15" s="35">
        <f t="shared" si="0"/>
        <v>6</v>
      </c>
      <c r="G15" s="35">
        <v>2</v>
      </c>
      <c r="H15" s="35" t="s">
        <v>235</v>
      </c>
      <c r="I15" s="35">
        <f t="shared" si="1"/>
        <v>3</v>
      </c>
      <c r="J15" s="15" t="s">
        <v>25</v>
      </c>
      <c r="K15" s="35"/>
      <c r="L15" s="35"/>
    </row>
    <row r="16" spans="1:12" ht="42.75">
      <c r="A16" s="69" t="s">
        <v>234</v>
      </c>
      <c r="B16" s="35" t="s">
        <v>233</v>
      </c>
      <c r="C16" s="35" t="s">
        <v>230</v>
      </c>
      <c r="D16" s="35">
        <v>1</v>
      </c>
      <c r="E16" s="35">
        <v>4</v>
      </c>
      <c r="F16" s="35">
        <f t="shared" si="0"/>
        <v>4</v>
      </c>
      <c r="G16" s="35">
        <v>4</v>
      </c>
      <c r="H16" s="35" t="s">
        <v>232</v>
      </c>
      <c r="I16" s="35">
        <f t="shared" si="1"/>
        <v>1</v>
      </c>
      <c r="J16" s="15" t="s">
        <v>25</v>
      </c>
      <c r="K16" s="35"/>
      <c r="L16" s="35"/>
    </row>
    <row r="17" spans="1:12" ht="71.25">
      <c r="A17" s="70"/>
      <c r="B17" s="35" t="s">
        <v>231</v>
      </c>
      <c r="C17" s="35" t="s">
        <v>230</v>
      </c>
      <c r="D17" s="35">
        <v>3</v>
      </c>
      <c r="E17" s="35">
        <v>3</v>
      </c>
      <c r="F17" s="35">
        <f t="shared" si="0"/>
        <v>9</v>
      </c>
      <c r="G17" s="35">
        <v>3</v>
      </c>
      <c r="H17" s="35" t="s">
        <v>229</v>
      </c>
      <c r="I17" s="35">
        <f t="shared" si="1"/>
        <v>3</v>
      </c>
      <c r="J17" s="15" t="s">
        <v>25</v>
      </c>
      <c r="K17" s="35"/>
      <c r="L17" s="35"/>
    </row>
    <row r="18" spans="1:12" ht="28.5">
      <c r="A18" s="71"/>
      <c r="B18" s="35" t="s">
        <v>228</v>
      </c>
      <c r="C18" s="35" t="s">
        <v>227</v>
      </c>
      <c r="D18" s="35">
        <v>2</v>
      </c>
      <c r="E18" s="35">
        <v>4</v>
      </c>
      <c r="F18" s="35">
        <f t="shared" si="0"/>
        <v>8</v>
      </c>
      <c r="G18" s="35">
        <v>4</v>
      </c>
      <c r="H18" s="35" t="s">
        <v>226</v>
      </c>
      <c r="I18" s="35">
        <f t="shared" si="1"/>
        <v>2</v>
      </c>
      <c r="J18" s="15" t="s">
        <v>25</v>
      </c>
      <c r="K18" s="40"/>
      <c r="L18" s="35"/>
    </row>
    <row r="19" spans="1:12" ht="57">
      <c r="A19" s="69" t="s">
        <v>225</v>
      </c>
      <c r="B19" s="35" t="s">
        <v>224</v>
      </c>
      <c r="C19" s="35" t="s">
        <v>223</v>
      </c>
      <c r="D19" s="35">
        <v>1</v>
      </c>
      <c r="E19" s="35">
        <v>4</v>
      </c>
      <c r="F19" s="35">
        <f t="shared" si="0"/>
        <v>4</v>
      </c>
      <c r="G19" s="35">
        <v>4</v>
      </c>
      <c r="H19" s="35" t="s">
        <v>222</v>
      </c>
      <c r="I19" s="35">
        <f t="shared" si="1"/>
        <v>1</v>
      </c>
      <c r="J19" s="15" t="s">
        <v>25</v>
      </c>
      <c r="K19" s="35"/>
      <c r="L19" s="35"/>
    </row>
    <row r="20" spans="1:12" ht="42.75">
      <c r="A20" s="71"/>
      <c r="B20" s="35" t="s">
        <v>221</v>
      </c>
      <c r="C20" s="35" t="s">
        <v>220</v>
      </c>
      <c r="D20" s="35">
        <v>3</v>
      </c>
      <c r="E20" s="35">
        <v>3</v>
      </c>
      <c r="F20" s="35">
        <f t="shared" si="0"/>
        <v>9</v>
      </c>
      <c r="G20" s="35">
        <v>4</v>
      </c>
      <c r="H20" s="35" t="s">
        <v>219</v>
      </c>
      <c r="I20" s="35">
        <f t="shared" si="1"/>
        <v>3</v>
      </c>
      <c r="J20" s="15" t="s">
        <v>25</v>
      </c>
      <c r="K20" s="35"/>
      <c r="L20" s="35"/>
    </row>
  </sheetData>
  <mergeCells count="13">
    <mergeCell ref="A1:G1"/>
    <mergeCell ref="G6:H6"/>
    <mergeCell ref="K6:L6"/>
    <mergeCell ref="A6:A7"/>
    <mergeCell ref="B6:B7"/>
    <mergeCell ref="C6:C7"/>
    <mergeCell ref="D6:F6"/>
    <mergeCell ref="A19:A20"/>
    <mergeCell ref="I6:J6"/>
    <mergeCell ref="A5:F5"/>
    <mergeCell ref="A8:A9"/>
    <mergeCell ref="A12:A14"/>
    <mergeCell ref="A16:A18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7806-6A0D-4212-A44C-774BF53D91C5}">
  <sheetPr>
    <pageSetUpPr fitToPage="1"/>
  </sheetPr>
  <dimension ref="A1:L65"/>
  <sheetViews>
    <sheetView topLeftCell="D1" zoomScale="46" zoomScaleNormal="46" zoomScaleSheetLayoutView="100" zoomScalePageLayoutView="50" workbookViewId="0">
      <selection activeCell="L6" sqref="L6"/>
    </sheetView>
  </sheetViews>
  <sheetFormatPr baseColWidth="10" defaultColWidth="9.85546875" defaultRowHeight="12.75"/>
  <cols>
    <col min="1" max="1" width="28.42578125" style="21" customWidth="1"/>
    <col min="2" max="2" width="50" style="21" customWidth="1"/>
    <col min="3" max="3" width="61.28515625" style="21" customWidth="1"/>
    <col min="4" max="4" width="22.28515625" style="21" customWidth="1"/>
    <col min="5" max="5" width="17" style="22" customWidth="1"/>
    <col min="6" max="6" width="18.140625" style="21" customWidth="1"/>
    <col min="7" max="7" width="24" style="21" customWidth="1"/>
    <col min="8" max="8" width="53.28515625" style="12" customWidth="1"/>
    <col min="9" max="9" width="25.42578125" style="21" customWidth="1"/>
    <col min="10" max="10" width="38.42578125" style="21" customWidth="1"/>
    <col min="11" max="11" width="141.85546875" style="21" customWidth="1"/>
    <col min="12" max="12" width="26.7109375" style="21" customWidth="1"/>
    <col min="13" max="16384" width="9.85546875" style="21"/>
  </cols>
  <sheetData>
    <row r="1" spans="1:12" ht="42.75" customHeight="1">
      <c r="A1" s="72" t="s">
        <v>140</v>
      </c>
      <c r="B1" s="73"/>
      <c r="C1" s="73"/>
      <c r="D1" s="73"/>
      <c r="E1" s="73"/>
      <c r="F1" s="73"/>
      <c r="G1" s="74"/>
    </row>
    <row r="5" spans="1:12" ht="33" customHeight="1">
      <c r="A5" s="158" t="s">
        <v>1</v>
      </c>
      <c r="B5" s="160" t="s">
        <v>2</v>
      </c>
      <c r="C5" s="162" t="s">
        <v>3</v>
      </c>
      <c r="D5" s="164" t="s">
        <v>4</v>
      </c>
      <c r="E5" s="165"/>
      <c r="F5" s="166"/>
      <c r="G5" s="157" t="s">
        <v>5</v>
      </c>
      <c r="H5" s="157"/>
      <c r="I5" s="155" t="s">
        <v>6</v>
      </c>
      <c r="J5" s="156"/>
      <c r="K5" s="157" t="s">
        <v>7</v>
      </c>
      <c r="L5" s="157"/>
    </row>
    <row r="6" spans="1:12" ht="45.75" customHeight="1">
      <c r="A6" s="159"/>
      <c r="B6" s="161"/>
      <c r="C6" s="163"/>
      <c r="D6" s="30" t="s">
        <v>8</v>
      </c>
      <c r="E6" s="30" t="s">
        <v>9</v>
      </c>
      <c r="F6" s="30" t="s">
        <v>10</v>
      </c>
      <c r="G6" s="30" t="s">
        <v>11</v>
      </c>
      <c r="H6" s="30" t="s">
        <v>12</v>
      </c>
      <c r="I6" s="30" t="s">
        <v>13</v>
      </c>
      <c r="J6" s="30" t="s">
        <v>139</v>
      </c>
      <c r="K6" s="30" t="s">
        <v>15</v>
      </c>
      <c r="L6" s="30" t="s">
        <v>44</v>
      </c>
    </row>
    <row r="7" spans="1:12" ht="83.25" customHeight="1">
      <c r="A7" s="167" t="s">
        <v>138</v>
      </c>
      <c r="B7" s="26" t="s">
        <v>137</v>
      </c>
      <c r="C7" s="26" t="s">
        <v>136</v>
      </c>
      <c r="D7" s="26">
        <v>1</v>
      </c>
      <c r="E7" s="26">
        <v>3</v>
      </c>
      <c r="F7" s="26">
        <f t="shared" ref="F7:F17" si="0">E7*D7</f>
        <v>3</v>
      </c>
      <c r="G7" s="26">
        <v>2</v>
      </c>
      <c r="H7" s="26" t="s">
        <v>135</v>
      </c>
      <c r="I7" s="28">
        <f t="shared" ref="I7:I17" si="1">ROUNDUP(F7/G7,0)</f>
        <v>2</v>
      </c>
      <c r="J7" s="27" t="s">
        <v>25</v>
      </c>
      <c r="K7" s="26"/>
      <c r="L7" s="26"/>
    </row>
    <row r="8" spans="1:12" ht="80.25" customHeight="1">
      <c r="A8" s="168"/>
      <c r="B8" s="26" t="s">
        <v>134</v>
      </c>
      <c r="C8" s="26" t="s">
        <v>125</v>
      </c>
      <c r="D8" s="26">
        <v>2</v>
      </c>
      <c r="E8" s="26">
        <v>3</v>
      </c>
      <c r="F8" s="26">
        <f t="shared" si="0"/>
        <v>6</v>
      </c>
      <c r="G8" s="26">
        <v>3</v>
      </c>
      <c r="H8" s="26" t="s">
        <v>133</v>
      </c>
      <c r="I8" s="28">
        <f t="shared" si="1"/>
        <v>2</v>
      </c>
      <c r="J8" s="27" t="s">
        <v>25</v>
      </c>
      <c r="K8" s="26"/>
      <c r="L8" s="26"/>
    </row>
    <row r="9" spans="1:12" ht="62.25" customHeight="1">
      <c r="A9" s="167" t="s">
        <v>132</v>
      </c>
      <c r="B9" s="26" t="s">
        <v>131</v>
      </c>
      <c r="C9" s="26" t="s">
        <v>122</v>
      </c>
      <c r="D9" s="26">
        <v>3</v>
      </c>
      <c r="E9" s="26">
        <v>2</v>
      </c>
      <c r="F9" s="26">
        <f t="shared" si="0"/>
        <v>6</v>
      </c>
      <c r="G9" s="26">
        <v>2</v>
      </c>
      <c r="H9" s="26" t="s">
        <v>130</v>
      </c>
      <c r="I9" s="28">
        <f t="shared" si="1"/>
        <v>3</v>
      </c>
      <c r="J9" s="27" t="s">
        <v>25</v>
      </c>
      <c r="K9" s="26"/>
      <c r="L9" s="26"/>
    </row>
    <row r="10" spans="1:12" ht="106.5" customHeight="1">
      <c r="A10" s="169"/>
      <c r="B10" s="26" t="s">
        <v>129</v>
      </c>
      <c r="C10" s="26" t="s">
        <v>114</v>
      </c>
      <c r="D10" s="26">
        <v>3</v>
      </c>
      <c r="E10" s="26">
        <v>3</v>
      </c>
      <c r="F10" s="26">
        <f t="shared" si="0"/>
        <v>9</v>
      </c>
      <c r="G10" s="26">
        <v>2</v>
      </c>
      <c r="H10" s="26" t="s">
        <v>141</v>
      </c>
      <c r="I10" s="28">
        <f t="shared" si="1"/>
        <v>5</v>
      </c>
      <c r="J10" s="29" t="s">
        <v>20</v>
      </c>
      <c r="K10" s="26" t="s">
        <v>145</v>
      </c>
      <c r="L10" s="26" t="s">
        <v>45</v>
      </c>
    </row>
    <row r="11" spans="1:12" ht="86.25" customHeight="1">
      <c r="A11" s="169"/>
      <c r="B11" s="26" t="s">
        <v>128</v>
      </c>
      <c r="C11" s="26" t="s">
        <v>125</v>
      </c>
      <c r="D11" s="26">
        <v>2</v>
      </c>
      <c r="E11" s="26">
        <v>3</v>
      </c>
      <c r="F11" s="26">
        <f t="shared" si="0"/>
        <v>6</v>
      </c>
      <c r="G11" s="26">
        <v>3</v>
      </c>
      <c r="H11" s="26" t="s">
        <v>127</v>
      </c>
      <c r="I11" s="28">
        <f t="shared" si="1"/>
        <v>2</v>
      </c>
      <c r="J11" s="27" t="s">
        <v>25</v>
      </c>
      <c r="K11" s="26"/>
      <c r="L11" s="26"/>
    </row>
    <row r="12" spans="1:12" ht="65.25" customHeight="1">
      <c r="A12" s="169"/>
      <c r="B12" s="26" t="s">
        <v>126</v>
      </c>
      <c r="C12" s="26" t="s">
        <v>125</v>
      </c>
      <c r="D12" s="26">
        <v>2</v>
      </c>
      <c r="E12" s="26">
        <v>3</v>
      </c>
      <c r="F12" s="26">
        <f t="shared" si="0"/>
        <v>6</v>
      </c>
      <c r="G12" s="26">
        <v>3</v>
      </c>
      <c r="H12" s="26" t="s">
        <v>124</v>
      </c>
      <c r="I12" s="28">
        <f t="shared" si="1"/>
        <v>2</v>
      </c>
      <c r="J12" s="27" t="s">
        <v>25</v>
      </c>
      <c r="K12" s="26"/>
      <c r="L12" s="26"/>
    </row>
    <row r="13" spans="1:12" ht="70.5" customHeight="1">
      <c r="A13" s="168"/>
      <c r="B13" s="26" t="s">
        <v>123</v>
      </c>
      <c r="C13" s="26" t="s">
        <v>122</v>
      </c>
      <c r="D13" s="26">
        <v>1</v>
      </c>
      <c r="E13" s="26">
        <v>2</v>
      </c>
      <c r="F13" s="26">
        <f t="shared" si="0"/>
        <v>2</v>
      </c>
      <c r="G13" s="26">
        <v>1</v>
      </c>
      <c r="H13" s="26" t="s">
        <v>142</v>
      </c>
      <c r="I13" s="28">
        <f t="shared" si="1"/>
        <v>2</v>
      </c>
      <c r="J13" s="27" t="s">
        <v>25</v>
      </c>
      <c r="K13" s="26"/>
      <c r="L13" s="26"/>
    </row>
    <row r="14" spans="1:12" ht="94.5" customHeight="1">
      <c r="A14" s="167" t="s">
        <v>121</v>
      </c>
      <c r="B14" s="26" t="s">
        <v>120</v>
      </c>
      <c r="C14" s="26" t="s">
        <v>119</v>
      </c>
      <c r="D14" s="26">
        <v>2</v>
      </c>
      <c r="E14" s="26">
        <v>3</v>
      </c>
      <c r="F14" s="26">
        <f t="shared" si="0"/>
        <v>6</v>
      </c>
      <c r="G14" s="26">
        <v>2</v>
      </c>
      <c r="H14" s="26" t="s">
        <v>118</v>
      </c>
      <c r="I14" s="28">
        <f t="shared" si="1"/>
        <v>3</v>
      </c>
      <c r="J14" s="27" t="s">
        <v>25</v>
      </c>
      <c r="K14" s="26"/>
      <c r="L14" s="26"/>
    </row>
    <row r="15" spans="1:12" ht="85.5" customHeight="1">
      <c r="A15" s="169"/>
      <c r="B15" s="26" t="s">
        <v>117</v>
      </c>
      <c r="C15" s="26" t="s">
        <v>114</v>
      </c>
      <c r="D15" s="26">
        <v>2</v>
      </c>
      <c r="E15" s="26">
        <v>3</v>
      </c>
      <c r="F15" s="26">
        <f t="shared" si="0"/>
        <v>6</v>
      </c>
      <c r="G15" s="26">
        <v>2</v>
      </c>
      <c r="H15" s="26" t="s">
        <v>143</v>
      </c>
      <c r="I15" s="28">
        <f t="shared" si="1"/>
        <v>3</v>
      </c>
      <c r="J15" s="27" t="s">
        <v>25</v>
      </c>
      <c r="K15" s="26"/>
      <c r="L15" s="26"/>
    </row>
    <row r="16" spans="1:12" ht="87.75" customHeight="1">
      <c r="A16" s="169"/>
      <c r="B16" s="26" t="s">
        <v>116</v>
      </c>
      <c r="C16" s="26" t="s">
        <v>114</v>
      </c>
      <c r="D16" s="26">
        <v>2</v>
      </c>
      <c r="E16" s="26">
        <v>3</v>
      </c>
      <c r="F16" s="26">
        <f t="shared" si="0"/>
        <v>6</v>
      </c>
      <c r="G16" s="26">
        <v>2</v>
      </c>
      <c r="H16" s="26" t="s">
        <v>144</v>
      </c>
      <c r="I16" s="28">
        <f t="shared" si="1"/>
        <v>3</v>
      </c>
      <c r="J16" s="27" t="s">
        <v>25</v>
      </c>
      <c r="K16" s="26"/>
      <c r="L16" s="26"/>
    </row>
    <row r="17" spans="1:12" ht="77.25" customHeight="1">
      <c r="A17" s="168"/>
      <c r="B17" s="26" t="s">
        <v>115</v>
      </c>
      <c r="C17" s="26" t="s">
        <v>114</v>
      </c>
      <c r="D17" s="26">
        <v>1</v>
      </c>
      <c r="E17" s="26">
        <v>3</v>
      </c>
      <c r="F17" s="26">
        <f t="shared" si="0"/>
        <v>3</v>
      </c>
      <c r="G17" s="26">
        <v>2</v>
      </c>
      <c r="H17" s="26" t="s">
        <v>113</v>
      </c>
      <c r="I17" s="28">
        <f t="shared" si="1"/>
        <v>2</v>
      </c>
      <c r="J17" s="27" t="s">
        <v>25</v>
      </c>
      <c r="K17" s="26"/>
      <c r="L17" s="26"/>
    </row>
    <row r="18" spans="1:12">
      <c r="B18" s="12"/>
      <c r="C18" s="12"/>
      <c r="D18" s="12"/>
      <c r="F18" s="12"/>
      <c r="G18" s="12"/>
      <c r="I18" s="12"/>
      <c r="J18" s="12"/>
      <c r="K18" s="12"/>
    </row>
    <row r="19" spans="1:12">
      <c r="B19" s="12"/>
      <c r="C19" s="12"/>
      <c r="D19" s="12"/>
      <c r="F19" s="12"/>
      <c r="G19" s="12"/>
      <c r="I19" s="12"/>
      <c r="J19" s="12"/>
      <c r="K19" s="12"/>
    </row>
    <row r="20" spans="1:12">
      <c r="B20" s="12"/>
      <c r="C20" s="12"/>
      <c r="D20" s="12"/>
      <c r="F20" s="12"/>
      <c r="G20" s="12"/>
      <c r="I20" s="12"/>
      <c r="J20" s="12"/>
      <c r="K20" s="12"/>
    </row>
    <row r="21" spans="1:12">
      <c r="B21" s="12"/>
      <c r="C21" s="12"/>
      <c r="D21" s="12"/>
      <c r="F21" s="12"/>
      <c r="G21" s="12"/>
      <c r="I21" s="12"/>
      <c r="J21" s="12"/>
      <c r="K21" s="12"/>
    </row>
    <row r="22" spans="1:12">
      <c r="B22" s="12"/>
      <c r="C22" s="12"/>
      <c r="D22" s="12"/>
      <c r="F22" s="12"/>
      <c r="G22" s="12"/>
      <c r="I22" s="12"/>
      <c r="J22" s="12"/>
      <c r="K22" s="12"/>
    </row>
    <row r="23" spans="1:12">
      <c r="B23" s="12"/>
      <c r="C23" s="12"/>
      <c r="D23" s="12"/>
      <c r="F23" s="12"/>
      <c r="G23" s="12"/>
      <c r="I23" s="12"/>
      <c r="J23" s="12"/>
      <c r="K23" s="12"/>
    </row>
    <row r="24" spans="1:12">
      <c r="B24" s="12"/>
      <c r="C24" s="12"/>
      <c r="D24" s="12"/>
      <c r="F24" s="12"/>
      <c r="G24" s="12"/>
      <c r="I24" s="12"/>
      <c r="J24" s="12"/>
      <c r="K24" s="12"/>
    </row>
    <row r="25" spans="1:12">
      <c r="B25" s="12"/>
      <c r="C25" s="12"/>
      <c r="D25" s="12"/>
      <c r="F25" s="12"/>
      <c r="G25" s="12"/>
      <c r="I25" s="12"/>
      <c r="J25" s="12"/>
      <c r="K25" s="12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</sheetData>
  <mergeCells count="11">
    <mergeCell ref="A1:G1"/>
    <mergeCell ref="G5:H5"/>
    <mergeCell ref="A7:A8"/>
    <mergeCell ref="A9:A13"/>
    <mergeCell ref="A14:A17"/>
    <mergeCell ref="I5:J5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BB5A0-16D1-430B-A937-6FF33AF537E1}">
  <sheetPr>
    <pageSetUpPr fitToPage="1"/>
  </sheetPr>
  <dimension ref="A1:L73"/>
  <sheetViews>
    <sheetView zoomScale="53" zoomScaleNormal="53" zoomScaleSheetLayoutView="100" workbookViewId="0">
      <pane xSplit="1" ySplit="6" topLeftCell="F7" activePane="bottomRight" state="frozen"/>
      <selection pane="topRight" activeCell="B1" sqref="B1"/>
      <selection pane="bottomLeft" activeCell="A10" sqref="A10"/>
      <selection pane="bottomRight" activeCell="L11" sqref="L11"/>
    </sheetView>
  </sheetViews>
  <sheetFormatPr baseColWidth="10" defaultColWidth="9.85546875" defaultRowHeight="12.75"/>
  <cols>
    <col min="1" max="1" width="28.42578125" style="21" customWidth="1"/>
    <col min="2" max="2" width="54.140625" style="21" customWidth="1"/>
    <col min="3" max="3" width="61.28515625" style="21" customWidth="1"/>
    <col min="4" max="4" width="19.42578125" style="21" customWidth="1"/>
    <col min="5" max="5" width="17" style="22" customWidth="1"/>
    <col min="6" max="6" width="18.140625" style="21" customWidth="1"/>
    <col min="7" max="7" width="23.140625" style="21" customWidth="1"/>
    <col min="8" max="8" width="89.85546875" style="12" customWidth="1"/>
    <col min="9" max="9" width="25.42578125" style="21" customWidth="1"/>
    <col min="10" max="10" width="38.42578125" style="21" customWidth="1"/>
    <col min="11" max="11" width="110" style="21" customWidth="1"/>
    <col min="12" max="12" width="22.42578125" style="21" customWidth="1"/>
    <col min="13" max="16384" width="9.85546875" style="21"/>
  </cols>
  <sheetData>
    <row r="1" spans="1:12" ht="47.25" customHeight="1">
      <c r="A1" s="72" t="s">
        <v>174</v>
      </c>
      <c r="B1" s="73"/>
      <c r="C1" s="73"/>
      <c r="D1" s="73"/>
      <c r="E1" s="73"/>
      <c r="F1" s="73"/>
      <c r="G1" s="74"/>
    </row>
    <row r="2" spans="1:12" ht="4.5" customHeight="1"/>
    <row r="3" spans="1:12" ht="4.5" customHeight="1"/>
    <row r="5" spans="1:12" ht="33" customHeight="1">
      <c r="A5" s="158" t="s">
        <v>1</v>
      </c>
      <c r="B5" s="160" t="s">
        <v>2</v>
      </c>
      <c r="C5" s="162" t="s">
        <v>3</v>
      </c>
      <c r="D5" s="164" t="s">
        <v>4</v>
      </c>
      <c r="E5" s="165"/>
      <c r="F5" s="166"/>
      <c r="G5" s="157" t="s">
        <v>5</v>
      </c>
      <c r="H5" s="157"/>
      <c r="I5" s="155" t="s">
        <v>6</v>
      </c>
      <c r="J5" s="156"/>
      <c r="K5" s="157" t="s">
        <v>7</v>
      </c>
      <c r="L5" s="157"/>
    </row>
    <row r="6" spans="1:12" ht="45.75" customHeight="1">
      <c r="A6" s="159"/>
      <c r="B6" s="161"/>
      <c r="C6" s="163"/>
      <c r="D6" s="30" t="s">
        <v>8</v>
      </c>
      <c r="E6" s="30" t="s">
        <v>9</v>
      </c>
      <c r="F6" s="30" t="s">
        <v>10</v>
      </c>
      <c r="G6" s="30" t="s">
        <v>11</v>
      </c>
      <c r="H6" s="30" t="s">
        <v>12</v>
      </c>
      <c r="I6" s="30" t="s">
        <v>13</v>
      </c>
      <c r="J6" s="30" t="s">
        <v>139</v>
      </c>
      <c r="K6" s="30" t="s">
        <v>15</v>
      </c>
      <c r="L6" s="30" t="s">
        <v>44</v>
      </c>
    </row>
    <row r="7" spans="1:12" ht="75" customHeight="1">
      <c r="A7" s="170" t="s">
        <v>173</v>
      </c>
      <c r="B7" s="32" t="s">
        <v>172</v>
      </c>
      <c r="C7" s="32" t="s">
        <v>167</v>
      </c>
      <c r="D7" s="32">
        <v>1</v>
      </c>
      <c r="E7" s="32">
        <v>4</v>
      </c>
      <c r="F7" s="32">
        <f t="shared" ref="F7:F16" si="0">E7*D7</f>
        <v>4</v>
      </c>
      <c r="G7" s="32">
        <v>3</v>
      </c>
      <c r="H7" s="32" t="s">
        <v>171</v>
      </c>
      <c r="I7" s="34">
        <f t="shared" ref="I7:I16" si="1">ROUNDUP(F7/G7,0)</f>
        <v>2</v>
      </c>
      <c r="J7" s="32" t="s">
        <v>25</v>
      </c>
      <c r="K7" s="32"/>
      <c r="L7" s="32"/>
    </row>
    <row r="8" spans="1:12" ht="78.75" customHeight="1">
      <c r="A8" s="172"/>
      <c r="B8" s="32" t="s">
        <v>170</v>
      </c>
      <c r="C8" s="32" t="s">
        <v>167</v>
      </c>
      <c r="D8" s="32">
        <v>1</v>
      </c>
      <c r="E8" s="32">
        <v>4</v>
      </c>
      <c r="F8" s="32">
        <f t="shared" si="0"/>
        <v>4</v>
      </c>
      <c r="G8" s="32">
        <v>3</v>
      </c>
      <c r="H8" s="32" t="s">
        <v>169</v>
      </c>
      <c r="I8" s="34">
        <f t="shared" si="1"/>
        <v>2</v>
      </c>
      <c r="J8" s="32" t="s">
        <v>25</v>
      </c>
      <c r="K8" s="32"/>
      <c r="L8" s="32"/>
    </row>
    <row r="9" spans="1:12" ht="101.25">
      <c r="A9" s="171"/>
      <c r="B9" s="32" t="s">
        <v>168</v>
      </c>
      <c r="C9" s="32" t="s">
        <v>167</v>
      </c>
      <c r="D9" s="32">
        <v>1</v>
      </c>
      <c r="E9" s="32">
        <v>4</v>
      </c>
      <c r="F9" s="32">
        <f t="shared" si="0"/>
        <v>4</v>
      </c>
      <c r="G9" s="32">
        <v>2</v>
      </c>
      <c r="H9" s="32" t="s">
        <v>166</v>
      </c>
      <c r="I9" s="34">
        <f t="shared" si="1"/>
        <v>2</v>
      </c>
      <c r="J9" s="32" t="s">
        <v>25</v>
      </c>
      <c r="K9" s="32"/>
      <c r="L9" s="32"/>
    </row>
    <row r="10" spans="1:12" ht="81">
      <c r="A10" s="170" t="s">
        <v>165</v>
      </c>
      <c r="B10" s="32" t="s">
        <v>164</v>
      </c>
      <c r="C10" s="32" t="s">
        <v>158</v>
      </c>
      <c r="D10" s="32">
        <v>2</v>
      </c>
      <c r="E10" s="32">
        <v>4</v>
      </c>
      <c r="F10" s="32">
        <f t="shared" si="0"/>
        <v>8</v>
      </c>
      <c r="G10" s="32">
        <v>3</v>
      </c>
      <c r="H10" s="32" t="s">
        <v>163</v>
      </c>
      <c r="I10" s="34">
        <f t="shared" si="1"/>
        <v>3</v>
      </c>
      <c r="J10" s="32" t="s">
        <v>25</v>
      </c>
      <c r="K10" s="32"/>
      <c r="L10" s="32"/>
    </row>
    <row r="11" spans="1:12" ht="81">
      <c r="A11" s="172"/>
      <c r="B11" s="32" t="s">
        <v>162</v>
      </c>
      <c r="C11" s="32" t="s">
        <v>161</v>
      </c>
      <c r="D11" s="32">
        <v>4</v>
      </c>
      <c r="E11" s="32">
        <v>4</v>
      </c>
      <c r="F11" s="32">
        <f t="shared" si="0"/>
        <v>16</v>
      </c>
      <c r="G11" s="32">
        <v>2</v>
      </c>
      <c r="H11" s="32" t="s">
        <v>160</v>
      </c>
      <c r="I11" s="33">
        <f t="shared" si="1"/>
        <v>8</v>
      </c>
      <c r="J11" s="32" t="s">
        <v>20</v>
      </c>
      <c r="K11" s="32" t="s">
        <v>175</v>
      </c>
      <c r="L11" s="26" t="s">
        <v>45</v>
      </c>
    </row>
    <row r="12" spans="1:12" ht="81">
      <c r="A12" s="172"/>
      <c r="B12" s="32" t="s">
        <v>159</v>
      </c>
      <c r="C12" s="32" t="s">
        <v>158</v>
      </c>
      <c r="D12" s="32">
        <v>1</v>
      </c>
      <c r="E12" s="32">
        <v>4</v>
      </c>
      <c r="F12" s="32">
        <f t="shared" si="0"/>
        <v>4</v>
      </c>
      <c r="G12" s="32">
        <v>3</v>
      </c>
      <c r="H12" s="32" t="s">
        <v>157</v>
      </c>
      <c r="I12" s="34">
        <f t="shared" si="1"/>
        <v>2</v>
      </c>
      <c r="J12" s="32" t="s">
        <v>25</v>
      </c>
      <c r="K12" s="32"/>
      <c r="L12" s="32"/>
    </row>
    <row r="13" spans="1:12" ht="40.5">
      <c r="A13" s="172"/>
      <c r="B13" s="32" t="s">
        <v>156</v>
      </c>
      <c r="C13" s="26" t="s">
        <v>153</v>
      </c>
      <c r="D13" s="32">
        <v>3</v>
      </c>
      <c r="E13" s="32">
        <v>2</v>
      </c>
      <c r="F13" s="32">
        <f t="shared" si="0"/>
        <v>6</v>
      </c>
      <c r="G13" s="32">
        <v>2</v>
      </c>
      <c r="H13" s="32" t="s">
        <v>155</v>
      </c>
      <c r="I13" s="34">
        <f t="shared" si="1"/>
        <v>3</v>
      </c>
      <c r="J13" s="32" t="s">
        <v>25</v>
      </c>
      <c r="K13" s="32"/>
      <c r="L13" s="32"/>
    </row>
    <row r="14" spans="1:12" ht="40.5">
      <c r="A14" s="171"/>
      <c r="B14" s="32" t="s">
        <v>154</v>
      </c>
      <c r="C14" s="26" t="s">
        <v>153</v>
      </c>
      <c r="D14" s="32">
        <v>2</v>
      </c>
      <c r="E14" s="32">
        <v>4</v>
      </c>
      <c r="F14" s="32">
        <f t="shared" si="0"/>
        <v>8</v>
      </c>
      <c r="G14" s="32">
        <v>3</v>
      </c>
      <c r="H14" s="32" t="s">
        <v>152</v>
      </c>
      <c r="I14" s="34">
        <f t="shared" si="1"/>
        <v>3</v>
      </c>
      <c r="J14" s="32" t="s">
        <v>25</v>
      </c>
      <c r="K14" s="32"/>
      <c r="L14" s="32"/>
    </row>
    <row r="15" spans="1:12" ht="84.75" customHeight="1">
      <c r="A15" s="170" t="s">
        <v>151</v>
      </c>
      <c r="B15" s="32" t="s">
        <v>150</v>
      </c>
      <c r="C15" s="32" t="s">
        <v>149</v>
      </c>
      <c r="D15" s="32">
        <v>2</v>
      </c>
      <c r="E15" s="32">
        <v>4</v>
      </c>
      <c r="F15" s="32">
        <f t="shared" si="0"/>
        <v>8</v>
      </c>
      <c r="G15" s="32">
        <v>3</v>
      </c>
      <c r="H15" s="32" t="s">
        <v>176</v>
      </c>
      <c r="I15" s="34">
        <f t="shared" si="1"/>
        <v>3</v>
      </c>
      <c r="J15" s="32" t="s">
        <v>25</v>
      </c>
      <c r="K15" s="32"/>
      <c r="L15" s="32"/>
    </row>
    <row r="16" spans="1:12" ht="67.5" customHeight="1">
      <c r="A16" s="171"/>
      <c r="B16" s="32" t="s">
        <v>148</v>
      </c>
      <c r="C16" s="32" t="s">
        <v>147</v>
      </c>
      <c r="D16" s="32">
        <v>3</v>
      </c>
      <c r="E16" s="32">
        <v>2</v>
      </c>
      <c r="F16" s="32">
        <f t="shared" si="0"/>
        <v>6</v>
      </c>
      <c r="G16" s="32">
        <v>1</v>
      </c>
      <c r="H16" s="32" t="s">
        <v>146</v>
      </c>
      <c r="I16" s="33">
        <f t="shared" si="1"/>
        <v>6</v>
      </c>
      <c r="J16" s="32" t="s">
        <v>20</v>
      </c>
      <c r="K16" s="32" t="s">
        <v>177</v>
      </c>
      <c r="L16" s="26" t="s">
        <v>45</v>
      </c>
    </row>
    <row r="17" spans="2:11">
      <c r="B17" s="12"/>
      <c r="C17" s="12"/>
      <c r="D17" s="12"/>
      <c r="F17" s="12"/>
      <c r="G17" s="12"/>
      <c r="I17" s="12"/>
      <c r="J17" s="12"/>
      <c r="K17" s="12"/>
    </row>
    <row r="18" spans="2:11">
      <c r="B18" s="12"/>
      <c r="C18" s="12"/>
      <c r="D18" s="12"/>
      <c r="F18" s="12"/>
      <c r="G18" s="12"/>
      <c r="I18" s="12"/>
      <c r="J18" s="12"/>
      <c r="K18" s="12"/>
    </row>
    <row r="19" spans="2:11">
      <c r="B19" s="12"/>
      <c r="C19" s="12"/>
      <c r="D19" s="12"/>
      <c r="F19" s="12"/>
      <c r="G19" s="12"/>
      <c r="I19" s="12"/>
      <c r="J19" s="12"/>
      <c r="K19" s="12"/>
    </row>
    <row r="20" spans="2:11">
      <c r="B20" s="12"/>
      <c r="C20" s="12"/>
      <c r="D20" s="12"/>
      <c r="F20" s="12"/>
      <c r="G20" s="12"/>
      <c r="I20" s="12"/>
      <c r="J20" s="12"/>
      <c r="K20" s="12"/>
    </row>
    <row r="21" spans="2:11">
      <c r="B21" s="12"/>
      <c r="C21" s="12"/>
      <c r="D21" s="12"/>
      <c r="F21" s="12"/>
      <c r="G21" s="12"/>
      <c r="I21" s="12"/>
      <c r="J21" s="12"/>
      <c r="K21" s="12"/>
    </row>
    <row r="22" spans="2:11">
      <c r="B22" s="12"/>
      <c r="C22" s="12"/>
      <c r="D22" s="12"/>
      <c r="F22" s="12"/>
      <c r="G22" s="12"/>
      <c r="I22" s="12"/>
      <c r="J22" s="12"/>
      <c r="K22" s="12"/>
    </row>
    <row r="23" spans="2:11">
      <c r="B23" s="12"/>
      <c r="C23" s="12"/>
      <c r="D23" s="12"/>
      <c r="F23" s="12"/>
      <c r="G23" s="12"/>
      <c r="I23" s="12"/>
      <c r="J23" s="12"/>
      <c r="K23" s="12"/>
    </row>
    <row r="24" spans="2:11">
      <c r="B24" s="12"/>
      <c r="C24" s="12"/>
      <c r="D24" s="12"/>
      <c r="F24" s="12"/>
      <c r="G24" s="12"/>
      <c r="I24" s="12"/>
      <c r="J24" s="12"/>
      <c r="K24" s="12"/>
    </row>
    <row r="25" spans="2:11">
      <c r="B25" s="12"/>
      <c r="C25" s="12"/>
      <c r="D25" s="12"/>
      <c r="F25" s="12"/>
      <c r="G25" s="12"/>
      <c r="I25" s="12"/>
      <c r="J25" s="12"/>
      <c r="K25" s="12"/>
    </row>
    <row r="26" spans="2:11">
      <c r="B26" s="12"/>
      <c r="C26" s="12"/>
      <c r="D26" s="12"/>
      <c r="F26" s="12"/>
      <c r="G26" s="12"/>
      <c r="I26" s="12"/>
      <c r="J26" s="12"/>
      <c r="K26" s="12"/>
    </row>
    <row r="27" spans="2:11">
      <c r="B27" s="12"/>
      <c r="C27" s="12"/>
      <c r="D27" s="12"/>
      <c r="F27" s="12"/>
      <c r="G27" s="12"/>
      <c r="I27" s="12"/>
      <c r="J27" s="12"/>
      <c r="K27" s="12"/>
    </row>
    <row r="28" spans="2:11">
      <c r="B28" s="12"/>
      <c r="C28" s="12"/>
      <c r="D28" s="12"/>
      <c r="F28" s="12"/>
      <c r="G28" s="12"/>
      <c r="I28" s="12"/>
      <c r="J28" s="12"/>
      <c r="K28" s="12"/>
    </row>
    <row r="29" spans="2:11">
      <c r="B29" s="12"/>
      <c r="C29" s="12"/>
      <c r="D29" s="12"/>
      <c r="F29" s="12"/>
      <c r="G29" s="12"/>
      <c r="I29" s="12"/>
      <c r="J29" s="12"/>
      <c r="K29" s="12"/>
    </row>
    <row r="30" spans="2:11">
      <c r="B30" s="12"/>
      <c r="C30" s="12"/>
      <c r="D30" s="12"/>
      <c r="F30" s="12"/>
      <c r="G30" s="12"/>
      <c r="I30" s="12"/>
      <c r="J30" s="12"/>
      <c r="K30" s="12"/>
    </row>
    <row r="31" spans="2:11">
      <c r="B31" s="12"/>
      <c r="C31" s="12"/>
      <c r="D31" s="12"/>
      <c r="F31" s="12"/>
      <c r="G31" s="12"/>
      <c r="I31" s="12"/>
      <c r="J31" s="12"/>
      <c r="K31" s="12"/>
    </row>
    <row r="32" spans="2:11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</sheetData>
  <mergeCells count="11">
    <mergeCell ref="K5:L5"/>
    <mergeCell ref="A5:A6"/>
    <mergeCell ref="B5:B6"/>
    <mergeCell ref="C5:C6"/>
    <mergeCell ref="D5:F5"/>
    <mergeCell ref="A1:G1"/>
    <mergeCell ref="G5:H5"/>
    <mergeCell ref="A15:A16"/>
    <mergeCell ref="I5:J5"/>
    <mergeCell ref="A7:A9"/>
    <mergeCell ref="A10:A14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8746-529B-43C0-85FE-F81D3F57FD95}">
  <sheetPr>
    <pageSetUpPr fitToPage="1"/>
  </sheetPr>
  <dimension ref="A1:L22"/>
  <sheetViews>
    <sheetView topLeftCell="E16" zoomScale="59" zoomScaleNormal="59" zoomScaleSheetLayoutView="100" workbookViewId="0">
      <selection activeCell="L22" sqref="L22"/>
    </sheetView>
  </sheetViews>
  <sheetFormatPr baseColWidth="10" defaultColWidth="9.85546875" defaultRowHeight="12.75"/>
  <cols>
    <col min="1" max="1" width="28.42578125" style="12" customWidth="1"/>
    <col min="2" max="2" width="33.28515625" style="12" customWidth="1"/>
    <col min="3" max="3" width="41.85546875" style="12" customWidth="1"/>
    <col min="4" max="6" width="15" style="12" customWidth="1"/>
    <col min="7" max="7" width="15.7109375" style="12" customWidth="1"/>
    <col min="8" max="8" width="43" style="12" customWidth="1"/>
    <col min="9" max="9" width="15.140625" style="12" customWidth="1"/>
    <col min="10" max="10" width="15.85546875" style="12" customWidth="1"/>
    <col min="11" max="11" width="81.140625" style="12" customWidth="1"/>
    <col min="12" max="12" width="21.28515625" style="12" customWidth="1"/>
    <col min="13" max="16384" width="9.85546875" style="12"/>
  </cols>
  <sheetData>
    <row r="1" spans="1:12" ht="42.75" customHeight="1">
      <c r="A1" s="72" t="s">
        <v>451</v>
      </c>
      <c r="B1" s="73"/>
      <c r="C1" s="73"/>
      <c r="D1" s="73"/>
      <c r="E1" s="73"/>
      <c r="F1" s="73"/>
      <c r="G1" s="74"/>
    </row>
    <row r="5" spans="1:12" ht="33" customHeight="1">
      <c r="A5" s="75" t="s">
        <v>1</v>
      </c>
      <c r="B5" s="77" t="s">
        <v>2</v>
      </c>
      <c r="C5" s="79" t="s">
        <v>3</v>
      </c>
      <c r="D5" s="81" t="s">
        <v>4</v>
      </c>
      <c r="E5" s="82"/>
      <c r="F5" s="83"/>
      <c r="G5" s="68" t="s">
        <v>5</v>
      </c>
      <c r="H5" s="68"/>
      <c r="I5" s="66" t="s">
        <v>6</v>
      </c>
      <c r="J5" s="67"/>
      <c r="K5" s="68" t="s">
        <v>7</v>
      </c>
      <c r="L5" s="68"/>
    </row>
    <row r="6" spans="1:12" ht="45.75" customHeight="1">
      <c r="A6" s="76"/>
      <c r="B6" s="78"/>
      <c r="C6" s="80"/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0" t="s">
        <v>13</v>
      </c>
      <c r="J6" s="20" t="s">
        <v>14</v>
      </c>
      <c r="K6" s="20" t="s">
        <v>15</v>
      </c>
      <c r="L6" s="20" t="s">
        <v>44</v>
      </c>
    </row>
    <row r="7" spans="1:12" ht="68.25" customHeight="1">
      <c r="A7" s="69" t="s">
        <v>450</v>
      </c>
      <c r="B7" s="50" t="s">
        <v>449</v>
      </c>
      <c r="C7" s="50" t="s">
        <v>439</v>
      </c>
      <c r="D7" s="50">
        <v>1</v>
      </c>
      <c r="E7" s="50">
        <v>2</v>
      </c>
      <c r="F7" s="50">
        <f t="shared" ref="F7:F20" si="0">D7*E7</f>
        <v>2</v>
      </c>
      <c r="G7" s="50">
        <v>3</v>
      </c>
      <c r="H7" s="50" t="s">
        <v>452</v>
      </c>
      <c r="I7" s="50">
        <f t="shared" ref="I7:I22" si="1">ROUNDUP(F7/G7,0)</f>
        <v>1</v>
      </c>
      <c r="J7" s="15" t="s">
        <v>25</v>
      </c>
      <c r="K7" s="50"/>
      <c r="L7" s="50"/>
    </row>
    <row r="8" spans="1:12" ht="82.5" customHeight="1">
      <c r="A8" s="70"/>
      <c r="B8" s="50" t="s">
        <v>448</v>
      </c>
      <c r="C8" s="50" t="s">
        <v>447</v>
      </c>
      <c r="D8" s="50">
        <v>3</v>
      </c>
      <c r="E8" s="50">
        <v>3</v>
      </c>
      <c r="F8" s="50">
        <f t="shared" si="0"/>
        <v>9</v>
      </c>
      <c r="G8" s="50">
        <v>3</v>
      </c>
      <c r="H8" s="50" t="s">
        <v>453</v>
      </c>
      <c r="I8" s="50">
        <f t="shared" si="1"/>
        <v>3</v>
      </c>
      <c r="J8" s="15" t="s">
        <v>25</v>
      </c>
      <c r="K8" s="50"/>
      <c r="L8" s="50"/>
    </row>
    <row r="9" spans="1:12" ht="66" customHeight="1">
      <c r="A9" s="70"/>
      <c r="B9" s="50" t="s">
        <v>446</v>
      </c>
      <c r="C9" s="50" t="s">
        <v>445</v>
      </c>
      <c r="D9" s="50">
        <v>1</v>
      </c>
      <c r="E9" s="50">
        <v>3</v>
      </c>
      <c r="F9" s="50">
        <f t="shared" si="0"/>
        <v>3</v>
      </c>
      <c r="G9" s="50">
        <v>3</v>
      </c>
      <c r="H9" s="50" t="s">
        <v>444</v>
      </c>
      <c r="I9" s="50">
        <f t="shared" si="1"/>
        <v>1</v>
      </c>
      <c r="J9" s="15" t="s">
        <v>25</v>
      </c>
      <c r="K9" s="50"/>
      <c r="L9" s="50"/>
    </row>
    <row r="10" spans="1:12" ht="86.25" customHeight="1">
      <c r="A10" s="70"/>
      <c r="B10" s="19" t="s">
        <v>443</v>
      </c>
      <c r="C10" s="50" t="s">
        <v>442</v>
      </c>
      <c r="D10" s="50">
        <v>1</v>
      </c>
      <c r="E10" s="50">
        <v>3</v>
      </c>
      <c r="F10" s="50">
        <f t="shared" si="0"/>
        <v>3</v>
      </c>
      <c r="G10" s="50">
        <v>3</v>
      </c>
      <c r="H10" s="50" t="s">
        <v>441</v>
      </c>
      <c r="I10" s="50">
        <f t="shared" si="1"/>
        <v>1</v>
      </c>
      <c r="J10" s="15" t="s">
        <v>25</v>
      </c>
      <c r="K10" s="50"/>
      <c r="L10" s="50"/>
    </row>
    <row r="11" spans="1:12" ht="86.25" customHeight="1">
      <c r="A11" s="70"/>
      <c r="B11" s="19" t="s">
        <v>440</v>
      </c>
      <c r="C11" s="50" t="s">
        <v>439</v>
      </c>
      <c r="D11" s="50">
        <v>1</v>
      </c>
      <c r="E11" s="50">
        <v>2</v>
      </c>
      <c r="F11" s="50">
        <f t="shared" si="0"/>
        <v>2</v>
      </c>
      <c r="G11" s="50">
        <v>3</v>
      </c>
      <c r="H11" s="50" t="s">
        <v>438</v>
      </c>
      <c r="I11" s="50">
        <f t="shared" si="1"/>
        <v>1</v>
      </c>
      <c r="J11" s="15" t="s">
        <v>25</v>
      </c>
      <c r="K11" s="50"/>
      <c r="L11" s="50"/>
    </row>
    <row r="12" spans="1:12" ht="96.75" customHeight="1">
      <c r="A12" s="71"/>
      <c r="B12" s="50" t="s">
        <v>437</v>
      </c>
      <c r="C12" s="50" t="s">
        <v>436</v>
      </c>
      <c r="D12" s="50">
        <v>1</v>
      </c>
      <c r="E12" s="50">
        <v>3</v>
      </c>
      <c r="F12" s="50">
        <f t="shared" si="0"/>
        <v>3</v>
      </c>
      <c r="G12" s="50">
        <v>3</v>
      </c>
      <c r="H12" s="50" t="s">
        <v>435</v>
      </c>
      <c r="I12" s="50">
        <f t="shared" si="1"/>
        <v>1</v>
      </c>
      <c r="J12" s="15" t="s">
        <v>25</v>
      </c>
      <c r="K12" s="50"/>
      <c r="L12" s="14"/>
    </row>
    <row r="13" spans="1:12" ht="75.75" customHeight="1">
      <c r="A13" s="70" t="s">
        <v>434</v>
      </c>
      <c r="B13" s="50" t="s">
        <v>433</v>
      </c>
      <c r="C13" s="50" t="s">
        <v>432</v>
      </c>
      <c r="D13" s="50">
        <v>2</v>
      </c>
      <c r="E13" s="50">
        <v>3</v>
      </c>
      <c r="F13" s="50">
        <f t="shared" si="0"/>
        <v>6</v>
      </c>
      <c r="G13" s="50">
        <v>2</v>
      </c>
      <c r="H13" s="50" t="s">
        <v>431</v>
      </c>
      <c r="I13" s="50">
        <f t="shared" si="1"/>
        <v>3</v>
      </c>
      <c r="J13" s="15" t="s">
        <v>25</v>
      </c>
      <c r="K13" s="50"/>
      <c r="L13" s="50"/>
    </row>
    <row r="14" spans="1:12" ht="60" customHeight="1">
      <c r="A14" s="70"/>
      <c r="B14" s="50" t="s">
        <v>430</v>
      </c>
      <c r="C14" s="50" t="s">
        <v>429</v>
      </c>
      <c r="D14" s="50">
        <v>3</v>
      </c>
      <c r="E14" s="50">
        <v>3</v>
      </c>
      <c r="F14" s="50">
        <f t="shared" si="0"/>
        <v>9</v>
      </c>
      <c r="G14" s="50">
        <v>2</v>
      </c>
      <c r="H14" s="50" t="s">
        <v>428</v>
      </c>
      <c r="I14" s="50">
        <f t="shared" si="1"/>
        <v>5</v>
      </c>
      <c r="J14" s="24" t="s">
        <v>20</v>
      </c>
      <c r="K14" s="50" t="s">
        <v>458</v>
      </c>
      <c r="L14" s="50" t="s">
        <v>45</v>
      </c>
    </row>
    <row r="15" spans="1:12" ht="64.5" customHeight="1">
      <c r="A15" s="70"/>
      <c r="B15" s="50" t="s">
        <v>424</v>
      </c>
      <c r="C15" s="50" t="s">
        <v>427</v>
      </c>
      <c r="D15" s="50">
        <v>3</v>
      </c>
      <c r="E15" s="50">
        <v>3</v>
      </c>
      <c r="F15" s="50">
        <f t="shared" si="0"/>
        <v>9</v>
      </c>
      <c r="G15" s="50">
        <v>4</v>
      </c>
      <c r="H15" s="50" t="s">
        <v>454</v>
      </c>
      <c r="I15" s="50">
        <f t="shared" si="1"/>
        <v>3</v>
      </c>
      <c r="J15" s="15" t="s">
        <v>25</v>
      </c>
      <c r="K15" s="50"/>
      <c r="L15" s="14"/>
    </row>
    <row r="16" spans="1:12" ht="48.95" customHeight="1">
      <c r="A16" s="69" t="s">
        <v>426</v>
      </c>
      <c r="B16" s="50" t="s">
        <v>425</v>
      </c>
      <c r="C16" s="50" t="s">
        <v>424</v>
      </c>
      <c r="D16" s="50">
        <v>2</v>
      </c>
      <c r="E16" s="50">
        <v>3</v>
      </c>
      <c r="F16" s="50">
        <f t="shared" si="0"/>
        <v>6</v>
      </c>
      <c r="G16" s="50">
        <v>3</v>
      </c>
      <c r="H16" s="50" t="s">
        <v>423</v>
      </c>
      <c r="I16" s="50">
        <f t="shared" si="1"/>
        <v>2</v>
      </c>
      <c r="J16" s="15" t="s">
        <v>25</v>
      </c>
      <c r="K16" s="50"/>
      <c r="L16" s="50"/>
    </row>
    <row r="17" spans="1:12" ht="78.75" customHeight="1">
      <c r="A17" s="70"/>
      <c r="B17" s="50" t="s">
        <v>422</v>
      </c>
      <c r="C17" s="50" t="s">
        <v>421</v>
      </c>
      <c r="D17" s="50">
        <v>3</v>
      </c>
      <c r="E17" s="50">
        <v>3</v>
      </c>
      <c r="F17" s="50">
        <f t="shared" si="0"/>
        <v>9</v>
      </c>
      <c r="G17" s="50">
        <v>3</v>
      </c>
      <c r="H17" s="50" t="s">
        <v>420</v>
      </c>
      <c r="I17" s="50">
        <f t="shared" si="1"/>
        <v>3</v>
      </c>
      <c r="J17" s="15" t="s">
        <v>25</v>
      </c>
      <c r="K17" s="50"/>
      <c r="L17" s="50"/>
    </row>
    <row r="18" spans="1:12" ht="77.25" customHeight="1">
      <c r="A18" s="71"/>
      <c r="B18" s="50" t="s">
        <v>419</v>
      </c>
      <c r="C18" s="50" t="s">
        <v>418</v>
      </c>
      <c r="D18" s="50">
        <v>1</v>
      </c>
      <c r="E18" s="50">
        <v>3</v>
      </c>
      <c r="F18" s="50">
        <f t="shared" si="0"/>
        <v>3</v>
      </c>
      <c r="G18" s="50">
        <v>3</v>
      </c>
      <c r="H18" s="50" t="s">
        <v>417</v>
      </c>
      <c r="I18" s="50">
        <f t="shared" si="1"/>
        <v>1</v>
      </c>
      <c r="J18" s="15" t="s">
        <v>25</v>
      </c>
      <c r="K18" s="50"/>
      <c r="L18" s="50"/>
    </row>
    <row r="19" spans="1:12" ht="77.25" customHeight="1">
      <c r="A19" s="69" t="s">
        <v>416</v>
      </c>
      <c r="B19" s="50" t="s">
        <v>415</v>
      </c>
      <c r="C19" s="50" t="s">
        <v>413</v>
      </c>
      <c r="D19" s="50">
        <v>3</v>
      </c>
      <c r="E19" s="50">
        <v>3</v>
      </c>
      <c r="F19" s="50">
        <f t="shared" si="0"/>
        <v>9</v>
      </c>
      <c r="G19" s="50">
        <v>3</v>
      </c>
      <c r="H19" s="50" t="s">
        <v>455</v>
      </c>
      <c r="I19" s="50">
        <f t="shared" si="1"/>
        <v>3</v>
      </c>
      <c r="J19" s="15" t="s">
        <v>25</v>
      </c>
      <c r="K19" s="50"/>
      <c r="L19" s="50"/>
    </row>
    <row r="20" spans="1:12" ht="77.25" customHeight="1">
      <c r="A20" s="71"/>
      <c r="B20" s="50" t="s">
        <v>414</v>
      </c>
      <c r="C20" s="50" t="s">
        <v>413</v>
      </c>
      <c r="D20" s="50">
        <v>3</v>
      </c>
      <c r="E20" s="50">
        <v>3</v>
      </c>
      <c r="F20" s="50">
        <f t="shared" si="0"/>
        <v>9</v>
      </c>
      <c r="G20" s="50">
        <v>3</v>
      </c>
      <c r="H20" s="50" t="s">
        <v>455</v>
      </c>
      <c r="I20" s="50">
        <f t="shared" si="1"/>
        <v>3</v>
      </c>
      <c r="J20" s="15" t="s">
        <v>25</v>
      </c>
      <c r="K20" s="50"/>
      <c r="L20" s="50"/>
    </row>
    <row r="21" spans="1:12" s="21" customFormat="1" ht="83.25" customHeight="1">
      <c r="A21" s="69" t="s">
        <v>412</v>
      </c>
      <c r="B21" s="50" t="s">
        <v>411</v>
      </c>
      <c r="C21" s="50" t="s">
        <v>409</v>
      </c>
      <c r="D21" s="50">
        <v>3</v>
      </c>
      <c r="E21" s="50">
        <v>3</v>
      </c>
      <c r="F21" s="50">
        <f>E21*D21</f>
        <v>9</v>
      </c>
      <c r="G21" s="50">
        <v>3</v>
      </c>
      <c r="H21" s="50" t="s">
        <v>456</v>
      </c>
      <c r="I21" s="50">
        <f t="shared" si="1"/>
        <v>3</v>
      </c>
      <c r="J21" s="15" t="s">
        <v>25</v>
      </c>
      <c r="K21" s="50"/>
      <c r="L21" s="50"/>
    </row>
    <row r="22" spans="1:12" s="21" customFormat="1" ht="54" customHeight="1">
      <c r="A22" s="71"/>
      <c r="B22" s="50" t="s">
        <v>410</v>
      </c>
      <c r="C22" s="50" t="s">
        <v>409</v>
      </c>
      <c r="D22" s="50">
        <v>3</v>
      </c>
      <c r="E22" s="50">
        <v>3</v>
      </c>
      <c r="F22" s="50">
        <f>E22*D22</f>
        <v>9</v>
      </c>
      <c r="G22" s="50">
        <v>2</v>
      </c>
      <c r="H22" s="50" t="s">
        <v>456</v>
      </c>
      <c r="I22" s="50">
        <f t="shared" si="1"/>
        <v>5</v>
      </c>
      <c r="J22" s="24" t="s">
        <v>20</v>
      </c>
      <c r="K22" s="50" t="s">
        <v>457</v>
      </c>
      <c r="L22" s="50" t="s">
        <v>45</v>
      </c>
    </row>
  </sheetData>
  <mergeCells count="13">
    <mergeCell ref="A1:G1"/>
    <mergeCell ref="G5:H5"/>
    <mergeCell ref="I5:J5"/>
    <mergeCell ref="K5:L5"/>
    <mergeCell ref="A5:A6"/>
    <mergeCell ref="B5:B6"/>
    <mergeCell ref="C5:C6"/>
    <mergeCell ref="D5:F5"/>
    <mergeCell ref="A21:A22"/>
    <mergeCell ref="A7:A12"/>
    <mergeCell ref="A19:A20"/>
    <mergeCell ref="A13:A15"/>
    <mergeCell ref="A16:A18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2DE86-0A41-4A2C-85DA-E22AD9A2B7E1}">
  <sheetPr>
    <pageSetUpPr fitToPage="1"/>
  </sheetPr>
  <dimension ref="A1:L96"/>
  <sheetViews>
    <sheetView zoomScale="55" zoomScaleNormal="55" zoomScaleSheetLayoutView="100" workbookViewId="0">
      <pane xSplit="3" ySplit="6" topLeftCell="H17" activePane="bottomRight" state="frozen"/>
      <selection pane="topRight" activeCell="D1" sqref="D1"/>
      <selection pane="bottomLeft" activeCell="A10" sqref="A10"/>
      <selection pane="bottomRight" activeCell="K18" sqref="K18:L18"/>
    </sheetView>
  </sheetViews>
  <sheetFormatPr baseColWidth="10" defaultColWidth="9.85546875" defaultRowHeight="12.75"/>
  <cols>
    <col min="1" max="1" width="28.42578125" style="21" customWidth="1"/>
    <col min="2" max="2" width="33.28515625" style="21" customWidth="1"/>
    <col min="3" max="3" width="45.42578125" style="21" customWidth="1"/>
    <col min="4" max="4" width="14.42578125" style="21" customWidth="1"/>
    <col min="5" max="5" width="10.28515625" style="22" customWidth="1"/>
    <col min="6" max="6" width="11.7109375" style="21" customWidth="1"/>
    <col min="7" max="7" width="15.7109375" style="21" customWidth="1"/>
    <col min="8" max="8" width="72.7109375" style="12" customWidth="1"/>
    <col min="9" max="9" width="15.140625" style="21" customWidth="1"/>
    <col min="10" max="10" width="21" style="21" customWidth="1"/>
    <col min="11" max="11" width="64.42578125" style="21" customWidth="1"/>
    <col min="12" max="12" width="16.85546875" style="21" customWidth="1"/>
    <col min="13" max="16384" width="9.85546875" style="21"/>
  </cols>
  <sheetData>
    <row r="1" spans="1:12" ht="48" customHeight="1">
      <c r="A1" s="72" t="s">
        <v>359</v>
      </c>
      <c r="B1" s="73"/>
      <c r="C1" s="73"/>
      <c r="D1" s="73"/>
      <c r="E1" s="73"/>
      <c r="F1" s="73"/>
      <c r="G1" s="74"/>
    </row>
    <row r="5" spans="1:12" ht="12" customHeight="1">
      <c r="A5" s="115"/>
      <c r="B5" s="115"/>
      <c r="C5" s="115"/>
      <c r="D5" s="115"/>
      <c r="E5" s="115"/>
      <c r="F5" s="115"/>
      <c r="G5" s="12"/>
      <c r="I5" s="12"/>
      <c r="J5" s="12"/>
      <c r="K5" s="12"/>
    </row>
    <row r="6" spans="1:12" ht="33" customHeight="1">
      <c r="A6" s="75" t="s">
        <v>1</v>
      </c>
      <c r="B6" s="77" t="s">
        <v>2</v>
      </c>
      <c r="C6" s="79" t="s">
        <v>3</v>
      </c>
      <c r="D6" s="104" t="s">
        <v>4</v>
      </c>
      <c r="E6" s="105"/>
      <c r="F6" s="106"/>
      <c r="G6" s="68" t="s">
        <v>5</v>
      </c>
      <c r="H6" s="68"/>
      <c r="I6" s="107" t="s">
        <v>6</v>
      </c>
      <c r="J6" s="108"/>
      <c r="K6" s="68" t="s">
        <v>7</v>
      </c>
      <c r="L6" s="68"/>
    </row>
    <row r="7" spans="1:12" ht="45.75" customHeight="1">
      <c r="A7" s="76"/>
      <c r="B7" s="78"/>
      <c r="C7" s="80"/>
      <c r="D7" s="36" t="s">
        <v>8</v>
      </c>
      <c r="E7" s="36" t="s">
        <v>9</v>
      </c>
      <c r="F7" s="36" t="s">
        <v>10</v>
      </c>
      <c r="G7" s="36" t="s">
        <v>11</v>
      </c>
      <c r="H7" s="36" t="s">
        <v>12</v>
      </c>
      <c r="I7" s="36" t="s">
        <v>13</v>
      </c>
      <c r="J7" s="36" t="s">
        <v>139</v>
      </c>
      <c r="K7" s="36" t="s">
        <v>15</v>
      </c>
      <c r="L7" s="36" t="s">
        <v>44</v>
      </c>
    </row>
    <row r="8" spans="1:12" s="12" customFormat="1" ht="83.25" customHeight="1">
      <c r="A8" s="46" t="s">
        <v>360</v>
      </c>
      <c r="B8" s="45" t="s">
        <v>314</v>
      </c>
      <c r="C8" s="45" t="s">
        <v>361</v>
      </c>
      <c r="D8" s="45">
        <v>2</v>
      </c>
      <c r="E8" s="45">
        <v>4</v>
      </c>
      <c r="F8" s="45">
        <f>D8*E8</f>
        <v>8</v>
      </c>
      <c r="G8" s="45">
        <v>3</v>
      </c>
      <c r="H8" s="45" t="s">
        <v>405</v>
      </c>
      <c r="I8" s="45">
        <f>ROUNDUP(F8/G8,0)</f>
        <v>3</v>
      </c>
      <c r="J8" s="15" t="s">
        <v>25</v>
      </c>
      <c r="K8" s="45"/>
      <c r="L8" s="45"/>
    </row>
    <row r="9" spans="1:12" ht="84" customHeight="1">
      <c r="A9" s="116" t="s">
        <v>362</v>
      </c>
      <c r="B9" s="18" t="s">
        <v>290</v>
      </c>
      <c r="C9" s="18" t="s">
        <v>363</v>
      </c>
      <c r="D9" s="45">
        <v>2</v>
      </c>
      <c r="E9" s="45">
        <v>4</v>
      </c>
      <c r="F9" s="45">
        <f t="shared" ref="F9:F25" si="0">D9*E9</f>
        <v>8</v>
      </c>
      <c r="G9" s="45">
        <v>3</v>
      </c>
      <c r="H9" s="45" t="s">
        <v>366</v>
      </c>
      <c r="I9" s="45">
        <f t="shared" ref="I9:I25" si="1">ROUNDUP(F9/G9,0)</f>
        <v>3</v>
      </c>
      <c r="J9" s="15" t="s">
        <v>25</v>
      </c>
      <c r="K9" s="51"/>
      <c r="L9" s="45"/>
    </row>
    <row r="10" spans="1:12" ht="60" customHeight="1">
      <c r="A10" s="117"/>
      <c r="B10" s="45" t="s">
        <v>364</v>
      </c>
      <c r="C10" s="45" t="s">
        <v>365</v>
      </c>
      <c r="D10" s="45">
        <v>2</v>
      </c>
      <c r="E10" s="45">
        <v>2</v>
      </c>
      <c r="F10" s="45">
        <f t="shared" si="0"/>
        <v>4</v>
      </c>
      <c r="G10" s="45">
        <v>3</v>
      </c>
      <c r="H10" s="45" t="s">
        <v>366</v>
      </c>
      <c r="I10" s="45">
        <f t="shared" si="1"/>
        <v>2</v>
      </c>
      <c r="J10" s="15" t="s">
        <v>25</v>
      </c>
      <c r="K10" s="45"/>
      <c r="L10" s="45"/>
    </row>
    <row r="11" spans="1:12" ht="52.5" customHeight="1">
      <c r="A11" s="117"/>
      <c r="B11" s="45" t="s">
        <v>367</v>
      </c>
      <c r="C11" s="45" t="s">
        <v>368</v>
      </c>
      <c r="D11" s="45">
        <v>2</v>
      </c>
      <c r="E11" s="45">
        <v>4</v>
      </c>
      <c r="F11" s="45">
        <f t="shared" si="0"/>
        <v>8</v>
      </c>
      <c r="G11" s="45">
        <v>3</v>
      </c>
      <c r="H11" s="45" t="s">
        <v>366</v>
      </c>
      <c r="I11" s="45">
        <f t="shared" si="1"/>
        <v>3</v>
      </c>
      <c r="J11" s="15" t="s">
        <v>25</v>
      </c>
      <c r="K11" s="45"/>
      <c r="L11" s="45"/>
    </row>
    <row r="12" spans="1:12" ht="52.5" customHeight="1">
      <c r="A12" s="173"/>
      <c r="B12" s="45" t="s">
        <v>369</v>
      </c>
      <c r="C12" s="45" t="s">
        <v>370</v>
      </c>
      <c r="D12" s="45">
        <v>1</v>
      </c>
      <c r="E12" s="45">
        <v>2</v>
      </c>
      <c r="F12" s="45">
        <f t="shared" si="0"/>
        <v>2</v>
      </c>
      <c r="G12" s="45">
        <v>3</v>
      </c>
      <c r="H12" s="45" t="s">
        <v>371</v>
      </c>
      <c r="I12" s="45">
        <f t="shared" si="1"/>
        <v>1</v>
      </c>
      <c r="J12" s="15" t="s">
        <v>25</v>
      </c>
      <c r="K12" s="45"/>
      <c r="L12" s="45"/>
    </row>
    <row r="13" spans="1:12" ht="84" customHeight="1">
      <c r="A13" s="116" t="s">
        <v>372</v>
      </c>
      <c r="B13" s="18" t="s">
        <v>373</v>
      </c>
      <c r="C13" s="18" t="s">
        <v>374</v>
      </c>
      <c r="D13" s="45">
        <v>2</v>
      </c>
      <c r="E13" s="45">
        <v>4</v>
      </c>
      <c r="F13" s="45">
        <f t="shared" si="0"/>
        <v>8</v>
      </c>
      <c r="G13" s="45">
        <v>3</v>
      </c>
      <c r="H13" s="45" t="s">
        <v>377</v>
      </c>
      <c r="I13" s="45">
        <f t="shared" si="1"/>
        <v>3</v>
      </c>
      <c r="J13" s="52" t="s">
        <v>25</v>
      </c>
      <c r="K13" s="45"/>
      <c r="L13" s="45"/>
    </row>
    <row r="14" spans="1:12" ht="60" customHeight="1">
      <c r="A14" s="117"/>
      <c r="B14" s="18" t="s">
        <v>375</v>
      </c>
      <c r="C14" s="18" t="s">
        <v>376</v>
      </c>
      <c r="D14" s="45">
        <v>2</v>
      </c>
      <c r="E14" s="45">
        <v>4</v>
      </c>
      <c r="F14" s="45">
        <f t="shared" si="0"/>
        <v>8</v>
      </c>
      <c r="G14" s="45">
        <v>3</v>
      </c>
      <c r="H14" s="45" t="s">
        <v>377</v>
      </c>
      <c r="I14" s="45">
        <f t="shared" si="1"/>
        <v>3</v>
      </c>
      <c r="J14" s="52" t="s">
        <v>25</v>
      </c>
      <c r="K14" s="45"/>
      <c r="L14" s="45"/>
    </row>
    <row r="15" spans="1:12" ht="60" customHeight="1">
      <c r="A15" s="117"/>
      <c r="B15" s="18" t="s">
        <v>378</v>
      </c>
      <c r="C15" s="18" t="s">
        <v>376</v>
      </c>
      <c r="D15" s="45">
        <v>2</v>
      </c>
      <c r="E15" s="45">
        <v>4</v>
      </c>
      <c r="F15" s="45">
        <f t="shared" si="0"/>
        <v>8</v>
      </c>
      <c r="G15" s="45">
        <v>3</v>
      </c>
      <c r="H15" s="45" t="s">
        <v>377</v>
      </c>
      <c r="I15" s="45">
        <f t="shared" si="1"/>
        <v>3</v>
      </c>
      <c r="J15" s="52" t="s">
        <v>25</v>
      </c>
      <c r="K15" s="45"/>
      <c r="L15" s="45"/>
    </row>
    <row r="16" spans="1:12" ht="62.25" customHeight="1">
      <c r="A16" s="117"/>
      <c r="B16" s="18" t="s">
        <v>379</v>
      </c>
      <c r="C16" s="45" t="s">
        <v>376</v>
      </c>
      <c r="D16" s="45">
        <v>1</v>
      </c>
      <c r="E16" s="45">
        <v>4</v>
      </c>
      <c r="F16" s="45">
        <f t="shared" si="0"/>
        <v>4</v>
      </c>
      <c r="G16" s="45">
        <v>3</v>
      </c>
      <c r="H16" s="45" t="s">
        <v>377</v>
      </c>
      <c r="I16" s="45">
        <f t="shared" si="1"/>
        <v>2</v>
      </c>
      <c r="J16" s="52" t="s">
        <v>25</v>
      </c>
      <c r="K16" s="45"/>
      <c r="L16" s="45"/>
    </row>
    <row r="17" spans="1:12" ht="66.75" customHeight="1">
      <c r="A17" s="116" t="s">
        <v>380</v>
      </c>
      <c r="B17" s="45" t="s">
        <v>381</v>
      </c>
      <c r="C17" s="45" t="s">
        <v>365</v>
      </c>
      <c r="D17" s="45">
        <v>1</v>
      </c>
      <c r="E17" s="45">
        <v>4</v>
      </c>
      <c r="F17" s="45">
        <f t="shared" si="0"/>
        <v>4</v>
      </c>
      <c r="G17" s="45">
        <v>2</v>
      </c>
      <c r="H17" s="45" t="s">
        <v>382</v>
      </c>
      <c r="I17" s="45">
        <f t="shared" si="1"/>
        <v>2</v>
      </c>
      <c r="J17" s="15" t="s">
        <v>25</v>
      </c>
      <c r="K17" s="18"/>
      <c r="L17" s="18"/>
    </row>
    <row r="18" spans="1:12" ht="119.25" customHeight="1">
      <c r="A18" s="117"/>
      <c r="B18" s="45" t="s">
        <v>383</v>
      </c>
      <c r="C18" s="45" t="s">
        <v>365</v>
      </c>
      <c r="D18" s="45">
        <v>3</v>
      </c>
      <c r="E18" s="45">
        <v>4</v>
      </c>
      <c r="F18" s="45">
        <f t="shared" si="0"/>
        <v>12</v>
      </c>
      <c r="G18" s="45">
        <v>3</v>
      </c>
      <c r="H18" s="45" t="s">
        <v>384</v>
      </c>
      <c r="I18" s="45">
        <f t="shared" si="1"/>
        <v>4</v>
      </c>
      <c r="J18" s="24" t="s">
        <v>20</v>
      </c>
      <c r="K18" s="45" t="s">
        <v>408</v>
      </c>
      <c r="L18" s="45" t="s">
        <v>45</v>
      </c>
    </row>
    <row r="19" spans="1:12" ht="72.75" customHeight="1">
      <c r="A19" s="47"/>
      <c r="B19" s="45" t="s">
        <v>385</v>
      </c>
      <c r="C19" s="45" t="s">
        <v>386</v>
      </c>
      <c r="D19" s="45">
        <v>2</v>
      </c>
      <c r="E19" s="45">
        <v>4</v>
      </c>
      <c r="F19" s="45">
        <f t="shared" si="0"/>
        <v>8</v>
      </c>
      <c r="G19" s="45">
        <v>3</v>
      </c>
      <c r="H19" s="45" t="s">
        <v>406</v>
      </c>
      <c r="I19" s="45">
        <f t="shared" si="1"/>
        <v>3</v>
      </c>
      <c r="J19" s="15" t="s">
        <v>25</v>
      </c>
      <c r="K19" s="18"/>
      <c r="L19" s="45"/>
    </row>
    <row r="20" spans="1:12" ht="60" customHeight="1">
      <c r="A20" s="116" t="s">
        <v>387</v>
      </c>
      <c r="B20" s="18" t="s">
        <v>388</v>
      </c>
      <c r="C20" s="45" t="s">
        <v>389</v>
      </c>
      <c r="D20" s="45">
        <v>1</v>
      </c>
      <c r="E20" s="45">
        <v>4</v>
      </c>
      <c r="F20" s="45">
        <f t="shared" si="0"/>
        <v>4</v>
      </c>
      <c r="G20" s="45">
        <v>3</v>
      </c>
      <c r="H20" s="45" t="s">
        <v>390</v>
      </c>
      <c r="I20" s="45">
        <f t="shared" si="1"/>
        <v>2</v>
      </c>
      <c r="J20" s="15" t="s">
        <v>25</v>
      </c>
      <c r="K20" s="45"/>
      <c r="L20" s="45"/>
    </row>
    <row r="21" spans="1:12" ht="51" customHeight="1">
      <c r="A21" s="117"/>
      <c r="B21" s="45" t="s">
        <v>391</v>
      </c>
      <c r="C21" s="45" t="s">
        <v>392</v>
      </c>
      <c r="D21" s="45">
        <v>1</v>
      </c>
      <c r="E21" s="45">
        <v>4</v>
      </c>
      <c r="F21" s="45">
        <f t="shared" si="0"/>
        <v>4</v>
      </c>
      <c r="G21" s="45">
        <v>2</v>
      </c>
      <c r="H21" s="45" t="s">
        <v>393</v>
      </c>
      <c r="I21" s="45">
        <f t="shared" si="1"/>
        <v>2</v>
      </c>
      <c r="J21" s="15" t="s">
        <v>25</v>
      </c>
      <c r="K21" s="18"/>
      <c r="L21" s="45"/>
    </row>
    <row r="22" spans="1:12" ht="65.25" customHeight="1">
      <c r="A22" s="117"/>
      <c r="B22" s="45" t="s">
        <v>394</v>
      </c>
      <c r="C22" s="45" t="s">
        <v>395</v>
      </c>
      <c r="D22" s="45">
        <v>3</v>
      </c>
      <c r="E22" s="45">
        <v>4</v>
      </c>
      <c r="F22" s="45">
        <f t="shared" si="0"/>
        <v>12</v>
      </c>
      <c r="G22" s="45">
        <v>2</v>
      </c>
      <c r="H22" s="45" t="s">
        <v>390</v>
      </c>
      <c r="I22" s="45">
        <f t="shared" si="1"/>
        <v>6</v>
      </c>
      <c r="J22" s="24" t="s">
        <v>20</v>
      </c>
      <c r="K22" s="45" t="s">
        <v>408</v>
      </c>
      <c r="L22" s="45" t="s">
        <v>45</v>
      </c>
    </row>
    <row r="23" spans="1:12" ht="50.25" customHeight="1">
      <c r="A23" s="117"/>
      <c r="B23" s="45" t="s">
        <v>396</v>
      </c>
      <c r="C23" s="45" t="s">
        <v>397</v>
      </c>
      <c r="D23" s="45">
        <v>2</v>
      </c>
      <c r="E23" s="45">
        <v>2</v>
      </c>
      <c r="F23" s="45">
        <f t="shared" si="0"/>
        <v>4</v>
      </c>
      <c r="G23" s="45">
        <v>3</v>
      </c>
      <c r="H23" s="45" t="s">
        <v>407</v>
      </c>
      <c r="I23" s="45">
        <f t="shared" si="1"/>
        <v>2</v>
      </c>
      <c r="J23" s="15" t="s">
        <v>25</v>
      </c>
      <c r="K23" s="18"/>
      <c r="L23" s="45"/>
    </row>
    <row r="24" spans="1:12" ht="52.5" customHeight="1">
      <c r="A24" s="69" t="s">
        <v>398</v>
      </c>
      <c r="B24" s="45" t="s">
        <v>399</v>
      </c>
      <c r="C24" s="45" t="s">
        <v>400</v>
      </c>
      <c r="D24" s="45">
        <v>2</v>
      </c>
      <c r="E24" s="45">
        <v>4</v>
      </c>
      <c r="F24" s="45">
        <f t="shared" si="0"/>
        <v>8</v>
      </c>
      <c r="G24" s="45">
        <v>3</v>
      </c>
      <c r="H24" s="45" t="s">
        <v>401</v>
      </c>
      <c r="I24" s="45">
        <f t="shared" si="1"/>
        <v>3</v>
      </c>
      <c r="J24" s="15" t="s">
        <v>25</v>
      </c>
      <c r="K24" s="45"/>
      <c r="L24" s="45"/>
    </row>
    <row r="25" spans="1:12" ht="52.5" customHeight="1">
      <c r="A25" s="71"/>
      <c r="B25" s="45" t="s">
        <v>402</v>
      </c>
      <c r="C25" s="45" t="s">
        <v>403</v>
      </c>
      <c r="D25" s="45">
        <v>1</v>
      </c>
      <c r="E25" s="45">
        <v>4</v>
      </c>
      <c r="F25" s="45">
        <f t="shared" si="0"/>
        <v>4</v>
      </c>
      <c r="G25" s="45">
        <v>3</v>
      </c>
      <c r="H25" s="45" t="s">
        <v>404</v>
      </c>
      <c r="I25" s="45">
        <f t="shared" si="1"/>
        <v>2</v>
      </c>
      <c r="J25" s="15" t="s">
        <v>25</v>
      </c>
      <c r="K25" s="45"/>
      <c r="L25" s="45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  <row r="74" spans="2:11">
      <c r="B74" s="12"/>
      <c r="C74" s="12"/>
      <c r="D74" s="12"/>
      <c r="F74" s="12"/>
      <c r="G74" s="12"/>
      <c r="I74" s="12"/>
      <c r="J74" s="12"/>
      <c r="K74" s="12"/>
    </row>
    <row r="75" spans="2:11">
      <c r="B75" s="12"/>
      <c r="C75" s="12"/>
      <c r="D75" s="12"/>
      <c r="F75" s="12"/>
      <c r="G75" s="12"/>
      <c r="I75" s="12"/>
      <c r="J75" s="12"/>
      <c r="K75" s="12"/>
    </row>
    <row r="76" spans="2:11">
      <c r="B76" s="12"/>
      <c r="C76" s="12"/>
      <c r="D76" s="12"/>
      <c r="F76" s="12"/>
      <c r="G76" s="12"/>
      <c r="I76" s="12"/>
      <c r="J76" s="12"/>
      <c r="K76" s="12"/>
    </row>
    <row r="77" spans="2:11">
      <c r="B77" s="12"/>
      <c r="C77" s="12"/>
      <c r="D77" s="12"/>
      <c r="F77" s="12"/>
      <c r="G77" s="12"/>
      <c r="I77" s="12"/>
      <c r="J77" s="12"/>
      <c r="K77" s="12"/>
    </row>
    <row r="78" spans="2:11">
      <c r="B78" s="12"/>
      <c r="C78" s="12"/>
      <c r="D78" s="12"/>
      <c r="F78" s="12"/>
      <c r="G78" s="12"/>
      <c r="I78" s="12"/>
      <c r="J78" s="12"/>
      <c r="K78" s="12"/>
    </row>
    <row r="79" spans="2:11">
      <c r="B79" s="12"/>
      <c r="C79" s="12"/>
      <c r="D79" s="12"/>
      <c r="F79" s="12"/>
      <c r="G79" s="12"/>
      <c r="I79" s="12"/>
      <c r="J79" s="12"/>
      <c r="K79" s="12"/>
    </row>
    <row r="80" spans="2:11">
      <c r="B80" s="12"/>
      <c r="C80" s="12"/>
      <c r="D80" s="12"/>
      <c r="F80" s="12"/>
      <c r="G80" s="12"/>
      <c r="I80" s="12"/>
      <c r="J80" s="12"/>
      <c r="K80" s="12"/>
    </row>
    <row r="81" spans="2:11">
      <c r="B81" s="12"/>
      <c r="C81" s="12"/>
      <c r="D81" s="12"/>
      <c r="F81" s="12"/>
      <c r="G81" s="12"/>
      <c r="I81" s="12"/>
      <c r="J81" s="12"/>
      <c r="K81" s="12"/>
    </row>
    <row r="82" spans="2:11">
      <c r="B82" s="12"/>
      <c r="C82" s="12"/>
      <c r="D82" s="12"/>
      <c r="F82" s="12"/>
      <c r="G82" s="12"/>
      <c r="I82" s="12"/>
      <c r="J82" s="12"/>
      <c r="K82" s="12"/>
    </row>
    <row r="83" spans="2:11">
      <c r="B83" s="12"/>
      <c r="C83" s="12"/>
      <c r="D83" s="12"/>
      <c r="F83" s="12"/>
      <c r="G83" s="12"/>
      <c r="I83" s="12"/>
      <c r="J83" s="12"/>
      <c r="K83" s="12"/>
    </row>
    <row r="84" spans="2:11">
      <c r="B84" s="12"/>
      <c r="C84" s="12"/>
      <c r="D84" s="12"/>
      <c r="F84" s="12"/>
      <c r="G84" s="12"/>
      <c r="I84" s="12"/>
      <c r="J84" s="12"/>
      <c r="K84" s="12"/>
    </row>
    <row r="85" spans="2:11">
      <c r="B85" s="12"/>
      <c r="C85" s="12"/>
      <c r="D85" s="12"/>
      <c r="F85" s="12"/>
      <c r="G85" s="12"/>
      <c r="I85" s="12"/>
      <c r="J85" s="12"/>
      <c r="K85" s="12"/>
    </row>
    <row r="86" spans="2:11">
      <c r="B86" s="12"/>
      <c r="C86" s="12"/>
      <c r="D86" s="12"/>
      <c r="F86" s="12"/>
      <c r="G86" s="12"/>
      <c r="I86" s="12"/>
      <c r="J86" s="12"/>
      <c r="K86" s="12"/>
    </row>
    <row r="87" spans="2:11">
      <c r="B87" s="12"/>
      <c r="C87" s="12"/>
      <c r="D87" s="12"/>
      <c r="F87" s="12"/>
      <c r="G87" s="12"/>
      <c r="I87" s="12"/>
      <c r="J87" s="12"/>
      <c r="K87" s="12"/>
    </row>
    <row r="88" spans="2:11">
      <c r="B88" s="12"/>
      <c r="C88" s="12"/>
      <c r="D88" s="12"/>
      <c r="F88" s="12"/>
      <c r="G88" s="12"/>
      <c r="I88" s="12"/>
      <c r="J88" s="12"/>
      <c r="K88" s="12"/>
    </row>
    <row r="89" spans="2:11">
      <c r="B89" s="12"/>
      <c r="C89" s="12"/>
      <c r="D89" s="12"/>
      <c r="F89" s="12"/>
      <c r="G89" s="12"/>
      <c r="I89" s="12"/>
      <c r="J89" s="12"/>
      <c r="K89" s="12"/>
    </row>
    <row r="90" spans="2:11">
      <c r="B90" s="12"/>
      <c r="C90" s="12"/>
      <c r="D90" s="12"/>
      <c r="F90" s="12"/>
      <c r="G90" s="12"/>
      <c r="I90" s="12"/>
      <c r="J90" s="12"/>
      <c r="K90" s="12"/>
    </row>
    <row r="91" spans="2:11">
      <c r="B91" s="12"/>
      <c r="C91" s="12"/>
      <c r="D91" s="12"/>
      <c r="F91" s="12"/>
      <c r="G91" s="12"/>
      <c r="I91" s="12"/>
      <c r="J91" s="12"/>
      <c r="K91" s="12"/>
    </row>
    <row r="92" spans="2:11">
      <c r="B92" s="12"/>
      <c r="C92" s="12"/>
      <c r="D92" s="12"/>
      <c r="F92" s="12"/>
      <c r="G92" s="12"/>
      <c r="I92" s="12"/>
      <c r="J92" s="12"/>
      <c r="K92" s="12"/>
    </row>
    <row r="93" spans="2:11">
      <c r="B93" s="12"/>
      <c r="C93" s="12"/>
      <c r="D93" s="12"/>
      <c r="F93" s="12"/>
      <c r="G93" s="12"/>
      <c r="I93" s="12"/>
      <c r="J93" s="12"/>
      <c r="K93" s="12"/>
    </row>
    <row r="94" spans="2:11">
      <c r="B94" s="12"/>
      <c r="C94" s="12"/>
      <c r="D94" s="12"/>
      <c r="F94" s="12"/>
      <c r="G94" s="12"/>
      <c r="I94" s="12"/>
      <c r="J94" s="12"/>
      <c r="K94" s="12"/>
    </row>
    <row r="95" spans="2:11">
      <c r="B95" s="12"/>
      <c r="C95" s="12"/>
      <c r="D95" s="12"/>
      <c r="F95" s="12"/>
      <c r="G95" s="12"/>
      <c r="I95" s="12"/>
      <c r="J95" s="12"/>
      <c r="K95" s="12"/>
    </row>
    <row r="96" spans="2:11">
      <c r="B96" s="12"/>
      <c r="C96" s="12"/>
      <c r="D96" s="12"/>
      <c r="F96" s="12"/>
      <c r="G96" s="12"/>
      <c r="I96" s="12"/>
      <c r="J96" s="12"/>
      <c r="K96" s="12"/>
    </row>
  </sheetData>
  <mergeCells count="14">
    <mergeCell ref="A24:A25"/>
    <mergeCell ref="I6:J6"/>
    <mergeCell ref="K6:L6"/>
    <mergeCell ref="A9:A12"/>
    <mergeCell ref="A13:A16"/>
    <mergeCell ref="A17:A18"/>
    <mergeCell ref="A20:A23"/>
    <mergeCell ref="G6:H6"/>
    <mergeCell ref="A1:G1"/>
    <mergeCell ref="A5:F5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pageSetup paperSize="9" scale="45" orientation="landscape" r:id="rId1"/>
  <headerFooter alignWithMargins="0">
    <oddFooter>&amp;CPage 5 sur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2104-DFEE-4E7F-A344-C9B87E4FECCA}">
  <sheetPr>
    <pageSetUpPr fitToPage="1"/>
  </sheetPr>
  <dimension ref="A1:L13"/>
  <sheetViews>
    <sheetView zoomScale="50" zoomScaleNormal="50" zoomScaleSheetLayoutView="100" workbookViewId="0">
      <selection activeCell="H9" sqref="H9"/>
    </sheetView>
  </sheetViews>
  <sheetFormatPr baseColWidth="10" defaultColWidth="9.85546875" defaultRowHeight="12.75"/>
  <cols>
    <col min="1" max="1" width="28.42578125" style="21" customWidth="1"/>
    <col min="2" max="2" width="39.28515625" style="21" customWidth="1"/>
    <col min="3" max="3" width="56.7109375" style="21" customWidth="1"/>
    <col min="4" max="4" width="14.42578125" style="21" customWidth="1"/>
    <col min="5" max="5" width="10.28515625" style="22" customWidth="1"/>
    <col min="6" max="6" width="11.7109375" style="21" customWidth="1"/>
    <col min="7" max="7" width="15.7109375" style="21" customWidth="1"/>
    <col min="8" max="8" width="49.85546875" style="12" customWidth="1"/>
    <col min="9" max="9" width="15.140625" style="21" customWidth="1"/>
    <col min="10" max="10" width="15.85546875" style="21" customWidth="1"/>
    <col min="11" max="11" width="78.42578125" style="21" customWidth="1"/>
    <col min="12" max="12" width="26" style="21" customWidth="1"/>
    <col min="13" max="16384" width="9.85546875" style="21"/>
  </cols>
  <sheetData>
    <row r="1" spans="1:12" ht="41.25" customHeight="1">
      <c r="A1" s="72" t="s">
        <v>357</v>
      </c>
      <c r="B1" s="73"/>
      <c r="C1" s="73"/>
      <c r="D1" s="73"/>
      <c r="E1" s="73"/>
      <c r="F1" s="73"/>
      <c r="G1" s="74"/>
    </row>
    <row r="5" spans="1:12" ht="33" customHeight="1">
      <c r="A5" s="75" t="s">
        <v>1</v>
      </c>
      <c r="B5" s="77" t="s">
        <v>2</v>
      </c>
      <c r="C5" s="79" t="s">
        <v>3</v>
      </c>
      <c r="D5" s="81" t="s">
        <v>4</v>
      </c>
      <c r="E5" s="82"/>
      <c r="F5" s="83"/>
      <c r="G5" s="68" t="s">
        <v>5</v>
      </c>
      <c r="H5" s="68"/>
      <c r="I5" s="66" t="s">
        <v>6</v>
      </c>
      <c r="J5" s="67"/>
      <c r="K5" s="68" t="s">
        <v>7</v>
      </c>
      <c r="L5" s="68"/>
    </row>
    <row r="6" spans="1:12" ht="45.75" customHeight="1">
      <c r="A6" s="76"/>
      <c r="B6" s="78"/>
      <c r="C6" s="80"/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5" t="s">
        <v>13</v>
      </c>
      <c r="J6" s="20" t="s">
        <v>14</v>
      </c>
      <c r="K6" s="20" t="s">
        <v>15</v>
      </c>
      <c r="L6" s="3" t="s">
        <v>44</v>
      </c>
    </row>
    <row r="7" spans="1:12" ht="64.5" customHeight="1">
      <c r="A7" s="69" t="s">
        <v>356</v>
      </c>
      <c r="B7" s="41" t="s">
        <v>355</v>
      </c>
      <c r="C7" s="41" t="s">
        <v>354</v>
      </c>
      <c r="D7" s="41">
        <v>2</v>
      </c>
      <c r="E7" s="41">
        <v>2</v>
      </c>
      <c r="F7" s="41">
        <f t="shared" ref="F7:F13" si="0">+D7*E7</f>
        <v>4</v>
      </c>
      <c r="G7" s="41">
        <v>2</v>
      </c>
      <c r="H7" s="41" t="s">
        <v>353</v>
      </c>
      <c r="I7" s="48">
        <f t="shared" ref="I7:I12" si="1">+F7/G7</f>
        <v>2</v>
      </c>
      <c r="J7" s="15" t="s">
        <v>25</v>
      </c>
      <c r="K7" s="41"/>
      <c r="L7" s="41"/>
    </row>
    <row r="8" spans="1:12" ht="64.5" customHeight="1">
      <c r="A8" s="70"/>
      <c r="B8" s="41" t="s">
        <v>352</v>
      </c>
      <c r="C8" s="41" t="s">
        <v>351</v>
      </c>
      <c r="D8" s="41">
        <v>1</v>
      </c>
      <c r="E8" s="41">
        <v>3</v>
      </c>
      <c r="F8" s="41">
        <f t="shared" si="0"/>
        <v>3</v>
      </c>
      <c r="G8" s="41">
        <v>3</v>
      </c>
      <c r="H8" s="41" t="s">
        <v>350</v>
      </c>
      <c r="I8" s="48">
        <f t="shared" si="1"/>
        <v>1</v>
      </c>
      <c r="J8" s="15" t="s">
        <v>25</v>
      </c>
      <c r="K8" s="41"/>
      <c r="L8" s="41"/>
    </row>
    <row r="9" spans="1:12" ht="64.5" customHeight="1">
      <c r="A9" s="70"/>
      <c r="B9" s="41" t="s">
        <v>349</v>
      </c>
      <c r="C9" s="41" t="s">
        <v>348</v>
      </c>
      <c r="D9" s="41">
        <v>3</v>
      </c>
      <c r="E9" s="41">
        <v>3</v>
      </c>
      <c r="F9" s="41">
        <f t="shared" si="0"/>
        <v>9</v>
      </c>
      <c r="G9" s="41">
        <v>3</v>
      </c>
      <c r="H9" s="41" t="s">
        <v>345</v>
      </c>
      <c r="I9" s="48">
        <f t="shared" si="1"/>
        <v>3</v>
      </c>
      <c r="J9" s="15" t="s">
        <v>25</v>
      </c>
      <c r="K9" s="41"/>
      <c r="L9" s="41"/>
    </row>
    <row r="10" spans="1:12" ht="87" customHeight="1">
      <c r="A10" s="70"/>
      <c r="B10" s="41" t="s">
        <v>347</v>
      </c>
      <c r="C10" s="41" t="s">
        <v>346</v>
      </c>
      <c r="D10" s="41">
        <v>3</v>
      </c>
      <c r="E10" s="41">
        <v>4</v>
      </c>
      <c r="F10" s="41">
        <f t="shared" si="0"/>
        <v>12</v>
      </c>
      <c r="G10" s="41">
        <v>4</v>
      </c>
      <c r="H10" s="41" t="s">
        <v>345</v>
      </c>
      <c r="I10" s="48">
        <f t="shared" si="1"/>
        <v>3</v>
      </c>
      <c r="J10" s="15" t="s">
        <v>25</v>
      </c>
      <c r="K10" s="41"/>
      <c r="L10" s="41"/>
    </row>
    <row r="11" spans="1:12" ht="62.25" customHeight="1">
      <c r="A11" s="70"/>
      <c r="B11" s="41" t="s">
        <v>344</v>
      </c>
      <c r="C11" s="41" t="s">
        <v>343</v>
      </c>
      <c r="D11" s="41">
        <v>3</v>
      </c>
      <c r="E11" s="41">
        <v>4</v>
      </c>
      <c r="F11" s="41">
        <f t="shared" si="0"/>
        <v>12</v>
      </c>
      <c r="G11" s="41">
        <v>3</v>
      </c>
      <c r="H11" s="41" t="s">
        <v>342</v>
      </c>
      <c r="I11" s="48">
        <f t="shared" si="1"/>
        <v>4</v>
      </c>
      <c r="J11" s="24" t="s">
        <v>20</v>
      </c>
      <c r="K11" s="49" t="s">
        <v>358</v>
      </c>
      <c r="L11" s="6" t="s">
        <v>45</v>
      </c>
    </row>
    <row r="12" spans="1:12" ht="53.25" customHeight="1">
      <c r="A12" s="70"/>
      <c r="B12" s="41" t="s">
        <v>341</v>
      </c>
      <c r="C12" s="41" t="s">
        <v>340</v>
      </c>
      <c r="D12" s="41">
        <v>3</v>
      </c>
      <c r="E12" s="41">
        <v>2</v>
      </c>
      <c r="F12" s="41">
        <f t="shared" si="0"/>
        <v>6</v>
      </c>
      <c r="G12" s="41">
        <v>3</v>
      </c>
      <c r="H12" s="41" t="s">
        <v>339</v>
      </c>
      <c r="I12" s="48">
        <f t="shared" si="1"/>
        <v>2</v>
      </c>
      <c r="J12" s="15" t="s">
        <v>25</v>
      </c>
      <c r="K12" s="41"/>
      <c r="L12" s="41"/>
    </row>
    <row r="13" spans="1:12" ht="63" customHeight="1">
      <c r="A13" s="71"/>
      <c r="B13" s="41" t="s">
        <v>338</v>
      </c>
      <c r="C13" s="41" t="s">
        <v>337</v>
      </c>
      <c r="D13" s="41">
        <v>1</v>
      </c>
      <c r="E13" s="41">
        <v>3</v>
      </c>
      <c r="F13" s="41">
        <f t="shared" si="0"/>
        <v>3</v>
      </c>
      <c r="G13" s="41">
        <v>2</v>
      </c>
      <c r="H13" s="41" t="s">
        <v>336</v>
      </c>
      <c r="I13" s="48">
        <v>2</v>
      </c>
      <c r="J13" s="15" t="s">
        <v>25</v>
      </c>
      <c r="K13" s="41"/>
      <c r="L13" s="41"/>
    </row>
  </sheetData>
  <mergeCells count="9">
    <mergeCell ref="I5:J5"/>
    <mergeCell ref="K5:L5"/>
    <mergeCell ref="A7:A13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2CFE-2BB3-488A-8D11-5925B7E767AF}">
  <sheetPr>
    <pageSetUpPr fitToPage="1"/>
  </sheetPr>
  <dimension ref="A1:L18"/>
  <sheetViews>
    <sheetView topLeftCell="E4" zoomScale="69" zoomScaleNormal="69" zoomScaleSheetLayoutView="100" workbookViewId="0">
      <selection activeCell="L9" sqref="L9"/>
    </sheetView>
  </sheetViews>
  <sheetFormatPr baseColWidth="10" defaultColWidth="9.85546875" defaultRowHeight="12.75"/>
  <cols>
    <col min="1" max="1" width="47.140625" style="21" customWidth="1"/>
    <col min="2" max="2" width="33.28515625" style="21" customWidth="1"/>
    <col min="3" max="3" width="45.5703125" style="21" customWidth="1"/>
    <col min="4" max="4" width="14.42578125" style="21" customWidth="1"/>
    <col min="5" max="5" width="10.28515625" style="22" customWidth="1"/>
    <col min="6" max="6" width="11.7109375" style="21" customWidth="1"/>
    <col min="7" max="7" width="15.7109375" style="21" customWidth="1"/>
    <col min="8" max="8" width="49.85546875" style="12" customWidth="1"/>
    <col min="9" max="9" width="15.140625" style="21" customWidth="1"/>
    <col min="10" max="10" width="15.85546875" style="21" customWidth="1"/>
    <col min="11" max="11" width="78.5703125" style="21" customWidth="1"/>
    <col min="12" max="12" width="18.85546875" style="21" customWidth="1"/>
    <col min="13" max="16384" width="9.85546875" style="21"/>
  </cols>
  <sheetData>
    <row r="1" spans="1:12" ht="39" customHeight="1">
      <c r="A1" s="72" t="s">
        <v>112</v>
      </c>
      <c r="B1" s="73"/>
      <c r="C1" s="73"/>
      <c r="D1" s="73"/>
      <c r="E1" s="73"/>
      <c r="F1" s="73"/>
      <c r="G1" s="74"/>
    </row>
    <row r="5" spans="1:12" ht="33" customHeight="1">
      <c r="A5" s="75" t="s">
        <v>1</v>
      </c>
      <c r="B5" s="77" t="s">
        <v>2</v>
      </c>
      <c r="C5" s="79" t="s">
        <v>3</v>
      </c>
      <c r="D5" s="81" t="s">
        <v>4</v>
      </c>
      <c r="E5" s="82"/>
      <c r="F5" s="83"/>
      <c r="G5" s="68" t="s">
        <v>5</v>
      </c>
      <c r="H5" s="68"/>
      <c r="I5" s="66" t="s">
        <v>6</v>
      </c>
      <c r="J5" s="67"/>
      <c r="K5" s="68" t="s">
        <v>7</v>
      </c>
      <c r="L5" s="68"/>
    </row>
    <row r="6" spans="1:12" ht="45.75" customHeight="1">
      <c r="A6" s="75"/>
      <c r="B6" s="77"/>
      <c r="C6" s="80"/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5" t="s">
        <v>13</v>
      </c>
      <c r="J6" s="20" t="s">
        <v>14</v>
      </c>
      <c r="K6" s="20" t="s">
        <v>15</v>
      </c>
      <c r="L6" s="3" t="s">
        <v>44</v>
      </c>
    </row>
    <row r="7" spans="1:12" ht="64.5" customHeight="1">
      <c r="A7" s="13" t="s">
        <v>111</v>
      </c>
      <c r="B7" s="13" t="s">
        <v>110</v>
      </c>
      <c r="C7" s="13" t="s">
        <v>109</v>
      </c>
      <c r="D7" s="13">
        <v>1</v>
      </c>
      <c r="E7" s="13">
        <v>3</v>
      </c>
      <c r="F7" s="13">
        <f t="shared" ref="F7:F18" si="0">+D7*E7</f>
        <v>3</v>
      </c>
      <c r="G7" s="13">
        <v>3</v>
      </c>
      <c r="H7" s="13" t="s">
        <v>108</v>
      </c>
      <c r="I7" s="13">
        <f t="shared" ref="I7:I18" si="1">ROUNDUP(F7/G7,0)</f>
        <v>1</v>
      </c>
      <c r="J7" s="15" t="s">
        <v>25</v>
      </c>
      <c r="K7" s="13"/>
      <c r="L7" s="13"/>
    </row>
    <row r="8" spans="1:12" ht="57" customHeight="1">
      <c r="A8" s="84" t="s">
        <v>107</v>
      </c>
      <c r="B8" s="13" t="s">
        <v>106</v>
      </c>
      <c r="C8" s="13" t="s">
        <v>105</v>
      </c>
      <c r="D8" s="13">
        <v>1</v>
      </c>
      <c r="E8" s="13">
        <v>3</v>
      </c>
      <c r="F8" s="13">
        <f t="shared" si="0"/>
        <v>3</v>
      </c>
      <c r="G8" s="13">
        <v>2</v>
      </c>
      <c r="H8" s="18" t="s">
        <v>104</v>
      </c>
      <c r="I8" s="13">
        <f t="shared" si="1"/>
        <v>2</v>
      </c>
      <c r="J8" s="15" t="s">
        <v>25</v>
      </c>
      <c r="K8" s="13"/>
      <c r="L8" s="13"/>
    </row>
    <row r="9" spans="1:12" ht="62.25" customHeight="1">
      <c r="A9" s="84"/>
      <c r="B9" s="13" t="s">
        <v>90</v>
      </c>
      <c r="C9" s="13" t="s">
        <v>103</v>
      </c>
      <c r="D9" s="13">
        <v>3</v>
      </c>
      <c r="E9" s="13">
        <v>3</v>
      </c>
      <c r="F9" s="13">
        <f t="shared" si="0"/>
        <v>9</v>
      </c>
      <c r="G9" s="13">
        <v>1</v>
      </c>
      <c r="H9" s="18"/>
      <c r="I9" s="13">
        <f t="shared" si="1"/>
        <v>9</v>
      </c>
      <c r="J9" s="24" t="s">
        <v>20</v>
      </c>
      <c r="K9" s="13" t="s">
        <v>102</v>
      </c>
      <c r="L9" s="6" t="s">
        <v>45</v>
      </c>
    </row>
    <row r="10" spans="1:12" ht="63" customHeight="1">
      <c r="A10" s="84" t="s">
        <v>101</v>
      </c>
      <c r="B10" s="13" t="s">
        <v>100</v>
      </c>
      <c r="C10" s="13" t="s">
        <v>93</v>
      </c>
      <c r="D10" s="13">
        <v>2</v>
      </c>
      <c r="E10" s="13">
        <v>3</v>
      </c>
      <c r="F10" s="13">
        <f t="shared" si="0"/>
        <v>6</v>
      </c>
      <c r="G10" s="13">
        <v>2</v>
      </c>
      <c r="H10" s="18"/>
      <c r="I10" s="13">
        <f t="shared" si="1"/>
        <v>3</v>
      </c>
      <c r="J10" s="15" t="s">
        <v>25</v>
      </c>
      <c r="K10" s="13"/>
      <c r="L10" s="13"/>
    </row>
    <row r="11" spans="1:12" ht="60" customHeight="1">
      <c r="A11" s="84"/>
      <c r="B11" s="13" t="s">
        <v>99</v>
      </c>
      <c r="C11" s="13" t="s">
        <v>93</v>
      </c>
      <c r="D11" s="13">
        <v>2</v>
      </c>
      <c r="E11" s="13">
        <v>3</v>
      </c>
      <c r="F11" s="13">
        <f t="shared" si="0"/>
        <v>6</v>
      </c>
      <c r="G11" s="13">
        <v>2</v>
      </c>
      <c r="H11" s="13" t="s">
        <v>98</v>
      </c>
      <c r="I11" s="13">
        <f t="shared" si="1"/>
        <v>3</v>
      </c>
      <c r="J11" s="15" t="s">
        <v>25</v>
      </c>
      <c r="K11" s="13"/>
      <c r="L11" s="13"/>
    </row>
    <row r="12" spans="1:12" ht="72.75" customHeight="1">
      <c r="A12" s="84"/>
      <c r="B12" s="13" t="s">
        <v>97</v>
      </c>
      <c r="C12" s="13" t="s">
        <v>93</v>
      </c>
      <c r="D12" s="13">
        <v>1</v>
      </c>
      <c r="E12" s="13">
        <v>3</v>
      </c>
      <c r="F12" s="13">
        <f t="shared" si="0"/>
        <v>3</v>
      </c>
      <c r="G12" s="13">
        <v>3</v>
      </c>
      <c r="H12" s="13"/>
      <c r="I12" s="13">
        <f t="shared" si="1"/>
        <v>1</v>
      </c>
      <c r="J12" s="15" t="s">
        <v>25</v>
      </c>
      <c r="K12" s="13"/>
      <c r="L12" s="13"/>
    </row>
    <row r="13" spans="1:12" ht="51" customHeight="1">
      <c r="A13" s="84" t="s">
        <v>96</v>
      </c>
      <c r="B13" s="13" t="s">
        <v>95</v>
      </c>
      <c r="C13" s="13" t="s">
        <v>93</v>
      </c>
      <c r="D13" s="13">
        <v>2</v>
      </c>
      <c r="E13" s="13">
        <v>3</v>
      </c>
      <c r="F13" s="13">
        <f t="shared" si="0"/>
        <v>6</v>
      </c>
      <c r="G13" s="13">
        <v>2</v>
      </c>
      <c r="H13" s="13" t="s">
        <v>92</v>
      </c>
      <c r="I13" s="13">
        <f t="shared" si="1"/>
        <v>3</v>
      </c>
      <c r="J13" s="15" t="s">
        <v>25</v>
      </c>
      <c r="K13" s="13"/>
      <c r="L13" s="13"/>
    </row>
    <row r="14" spans="1:12" ht="51" customHeight="1">
      <c r="A14" s="84"/>
      <c r="B14" s="13" t="s">
        <v>94</v>
      </c>
      <c r="C14" s="13" t="s">
        <v>93</v>
      </c>
      <c r="D14" s="13">
        <v>2</v>
      </c>
      <c r="E14" s="13">
        <v>3</v>
      </c>
      <c r="F14" s="13">
        <f t="shared" si="0"/>
        <v>6</v>
      </c>
      <c r="G14" s="13">
        <v>2</v>
      </c>
      <c r="H14" s="13" t="s">
        <v>92</v>
      </c>
      <c r="I14" s="13">
        <f t="shared" si="1"/>
        <v>3</v>
      </c>
      <c r="J14" s="15" t="s">
        <v>25</v>
      </c>
      <c r="K14" s="13"/>
      <c r="L14" s="13"/>
    </row>
    <row r="15" spans="1:12" ht="50.25" customHeight="1">
      <c r="A15" s="13" t="s">
        <v>91</v>
      </c>
      <c r="B15" s="13" t="s">
        <v>90</v>
      </c>
      <c r="C15" s="13" t="s">
        <v>89</v>
      </c>
      <c r="D15" s="13">
        <v>2</v>
      </c>
      <c r="E15" s="13">
        <v>3</v>
      </c>
      <c r="F15" s="13">
        <f t="shared" si="0"/>
        <v>6</v>
      </c>
      <c r="G15" s="13">
        <v>2</v>
      </c>
      <c r="H15" s="13" t="s">
        <v>88</v>
      </c>
      <c r="I15" s="13">
        <f t="shared" si="1"/>
        <v>3</v>
      </c>
      <c r="J15" s="15" t="s">
        <v>25</v>
      </c>
      <c r="K15" s="13"/>
      <c r="L15" s="13"/>
    </row>
    <row r="16" spans="1:12" ht="42" customHeight="1">
      <c r="A16" s="84" t="s">
        <v>87</v>
      </c>
      <c r="B16" s="13" t="s">
        <v>86</v>
      </c>
      <c r="C16" s="84" t="s">
        <v>85</v>
      </c>
      <c r="D16" s="13">
        <v>2</v>
      </c>
      <c r="E16" s="13">
        <v>3</v>
      </c>
      <c r="F16" s="13">
        <f t="shared" si="0"/>
        <v>6</v>
      </c>
      <c r="G16" s="13">
        <v>3</v>
      </c>
      <c r="H16" s="13" t="s">
        <v>84</v>
      </c>
      <c r="I16" s="13">
        <f t="shared" si="1"/>
        <v>2</v>
      </c>
      <c r="J16" s="15" t="s">
        <v>25</v>
      </c>
      <c r="K16" s="13"/>
      <c r="L16" s="13"/>
    </row>
    <row r="17" spans="1:12" ht="57" customHeight="1">
      <c r="A17" s="84"/>
      <c r="B17" s="84" t="s">
        <v>83</v>
      </c>
      <c r="C17" s="84"/>
      <c r="D17" s="13">
        <v>2</v>
      </c>
      <c r="E17" s="13">
        <v>3</v>
      </c>
      <c r="F17" s="13">
        <f t="shared" si="0"/>
        <v>6</v>
      </c>
      <c r="G17" s="13">
        <v>2</v>
      </c>
      <c r="H17" s="13" t="s">
        <v>82</v>
      </c>
      <c r="I17" s="13">
        <f t="shared" si="1"/>
        <v>3</v>
      </c>
      <c r="J17" s="15" t="s">
        <v>25</v>
      </c>
      <c r="K17" s="13"/>
      <c r="L17" s="13"/>
    </row>
    <row r="18" spans="1:12" ht="30.75" customHeight="1">
      <c r="A18" s="84"/>
      <c r="B18" s="84"/>
      <c r="C18" s="84"/>
      <c r="D18" s="13">
        <v>2</v>
      </c>
      <c r="E18" s="13">
        <v>3</v>
      </c>
      <c r="F18" s="13">
        <f t="shared" si="0"/>
        <v>6</v>
      </c>
      <c r="G18" s="13">
        <v>3</v>
      </c>
      <c r="H18" s="13" t="s">
        <v>81</v>
      </c>
      <c r="I18" s="13">
        <f t="shared" si="1"/>
        <v>2</v>
      </c>
      <c r="J18" s="15" t="s">
        <v>25</v>
      </c>
      <c r="K18" s="23"/>
      <c r="L18" s="23"/>
    </row>
  </sheetData>
  <mergeCells count="14">
    <mergeCell ref="A16:A18"/>
    <mergeCell ref="B17:B18"/>
    <mergeCell ref="C16:C18"/>
    <mergeCell ref="A1:G1"/>
    <mergeCell ref="A5:A6"/>
    <mergeCell ref="B5:B6"/>
    <mergeCell ref="C5:C6"/>
    <mergeCell ref="D5:F5"/>
    <mergeCell ref="G5:H5"/>
    <mergeCell ref="K5:L5"/>
    <mergeCell ref="A8:A9"/>
    <mergeCell ref="A10:A12"/>
    <mergeCell ref="A13:A14"/>
    <mergeCell ref="I5:J5"/>
  </mergeCells>
  <printOptions horizontalCentered="1"/>
  <pageMargins left="0.16" right="0.24000000000000002" top="0.16" bottom="0.47" header="0.16" footer="0.2"/>
  <pageSetup paperSize="9" scale="67" orientation="landscape" r:id="rId1"/>
  <headerFooter alignWithMargins="0">
    <oddFooter>&amp;CPage 5 sur 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B51C-D39E-42B3-AE61-B0A5711B7497}">
  <sheetPr>
    <pageSetUpPr fitToPage="1"/>
  </sheetPr>
  <dimension ref="A1:L14"/>
  <sheetViews>
    <sheetView topLeftCell="C1" zoomScale="60" zoomScaleNormal="60" zoomScaleSheetLayoutView="100" zoomScalePageLayoutView="112" workbookViewId="0">
      <selection activeCell="L12" sqref="L12"/>
    </sheetView>
  </sheetViews>
  <sheetFormatPr baseColWidth="10" defaultColWidth="9.85546875" defaultRowHeight="12.75"/>
  <cols>
    <col min="1" max="1" width="28.42578125" style="2" customWidth="1"/>
    <col min="2" max="2" width="33.28515625" style="2" customWidth="1"/>
    <col min="3" max="3" width="45.42578125" style="2" customWidth="1"/>
    <col min="4" max="4" width="14.42578125" style="2" customWidth="1"/>
    <col min="5" max="5" width="10.28515625" style="11" customWidth="1"/>
    <col min="6" max="6" width="11.7109375" style="2" customWidth="1"/>
    <col min="7" max="7" width="15.7109375" style="2" customWidth="1"/>
    <col min="8" max="8" width="49.85546875" style="1" customWidth="1"/>
    <col min="9" max="9" width="15.140625" style="2" customWidth="1"/>
    <col min="10" max="10" width="15.85546875" style="2" customWidth="1"/>
    <col min="11" max="11" width="78.42578125" style="2" customWidth="1"/>
    <col min="12" max="12" width="18.85546875" style="2" customWidth="1"/>
    <col min="13" max="13" width="9.85546875" style="2"/>
    <col min="14" max="14" width="4.85546875" style="2" customWidth="1"/>
    <col min="15" max="16384" width="9.85546875" style="2"/>
  </cols>
  <sheetData>
    <row r="1" spans="1:12" ht="43.5" customHeight="1">
      <c r="A1" s="85" t="s">
        <v>0</v>
      </c>
      <c r="B1" s="86"/>
      <c r="C1" s="86"/>
      <c r="D1" s="86"/>
      <c r="E1" s="86"/>
      <c r="F1" s="86"/>
      <c r="G1" s="87"/>
    </row>
    <row r="5" spans="1:12" ht="33" customHeight="1">
      <c r="A5" s="91" t="s">
        <v>1</v>
      </c>
      <c r="B5" s="93" t="s">
        <v>2</v>
      </c>
      <c r="C5" s="95" t="s">
        <v>3</v>
      </c>
      <c r="D5" s="97" t="s">
        <v>4</v>
      </c>
      <c r="E5" s="98"/>
      <c r="F5" s="99"/>
      <c r="G5" s="88" t="s">
        <v>5</v>
      </c>
      <c r="H5" s="88"/>
      <c r="I5" s="100" t="s">
        <v>6</v>
      </c>
      <c r="J5" s="101"/>
      <c r="K5" s="88" t="s">
        <v>7</v>
      </c>
      <c r="L5" s="88"/>
    </row>
    <row r="6" spans="1:12" ht="45.75" customHeight="1">
      <c r="A6" s="92"/>
      <c r="B6" s="94"/>
      <c r="C6" s="96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" t="s">
        <v>13</v>
      </c>
      <c r="J6" s="3" t="s">
        <v>14</v>
      </c>
      <c r="K6" s="3" t="s">
        <v>15</v>
      </c>
      <c r="L6" s="5" t="s">
        <v>44</v>
      </c>
    </row>
    <row r="7" spans="1:12" ht="64.5" customHeight="1">
      <c r="A7" s="89" t="s">
        <v>16</v>
      </c>
      <c r="B7" s="6" t="s">
        <v>17</v>
      </c>
      <c r="C7" s="6" t="s">
        <v>18</v>
      </c>
      <c r="D7" s="6">
        <v>2</v>
      </c>
      <c r="E7" s="6">
        <v>4</v>
      </c>
      <c r="F7" s="6">
        <f>E7*D7</f>
        <v>8</v>
      </c>
      <c r="G7" s="6">
        <v>3</v>
      </c>
      <c r="H7" s="6" t="s">
        <v>19</v>
      </c>
      <c r="I7" s="7">
        <f>ROUNDUP(F7/G7,0)</f>
        <v>3</v>
      </c>
      <c r="J7" s="9" t="s">
        <v>25</v>
      </c>
      <c r="K7" s="6"/>
      <c r="L7" s="6"/>
    </row>
    <row r="8" spans="1:12" ht="64.5" customHeight="1">
      <c r="A8" s="90"/>
      <c r="B8" s="6" t="s">
        <v>21</v>
      </c>
      <c r="C8" s="6" t="s">
        <v>22</v>
      </c>
      <c r="D8" s="6">
        <v>2</v>
      </c>
      <c r="E8" s="6">
        <v>4</v>
      </c>
      <c r="F8" s="6">
        <f t="shared" ref="F8:F14" si="0">E8*D8</f>
        <v>8</v>
      </c>
      <c r="G8" s="6">
        <v>3</v>
      </c>
      <c r="H8" s="6" t="s">
        <v>19</v>
      </c>
      <c r="I8" s="7">
        <f t="shared" ref="I8:I14" si="1">ROUNDUP(F8/G8,0)</f>
        <v>3</v>
      </c>
      <c r="J8" s="9" t="s">
        <v>25</v>
      </c>
      <c r="K8" s="6"/>
      <c r="L8" s="6"/>
    </row>
    <row r="9" spans="1:12" ht="64.5" customHeight="1">
      <c r="A9" s="90"/>
      <c r="B9" s="6" t="s">
        <v>23</v>
      </c>
      <c r="C9" s="6" t="s">
        <v>24</v>
      </c>
      <c r="D9" s="6">
        <v>2</v>
      </c>
      <c r="E9" s="6">
        <v>4</v>
      </c>
      <c r="F9" s="6">
        <f>E9*D9</f>
        <v>8</v>
      </c>
      <c r="G9" s="6">
        <v>3</v>
      </c>
      <c r="H9" s="6" t="s">
        <v>19</v>
      </c>
      <c r="I9" s="7">
        <f t="shared" si="1"/>
        <v>3</v>
      </c>
      <c r="J9" s="9" t="s">
        <v>25</v>
      </c>
      <c r="K9" s="6"/>
      <c r="L9" s="6"/>
    </row>
    <row r="10" spans="1:12" ht="87" customHeight="1">
      <c r="A10" s="10" t="s">
        <v>26</v>
      </c>
      <c r="B10" s="6" t="s">
        <v>27</v>
      </c>
      <c r="C10" s="6" t="s">
        <v>28</v>
      </c>
      <c r="D10" s="6">
        <v>1</v>
      </c>
      <c r="E10" s="6">
        <v>4</v>
      </c>
      <c r="F10" s="6">
        <v>4</v>
      </c>
      <c r="G10" s="6">
        <v>3</v>
      </c>
      <c r="H10" s="6" t="s">
        <v>29</v>
      </c>
      <c r="I10" s="7">
        <f t="shared" si="1"/>
        <v>2</v>
      </c>
      <c r="J10" s="9" t="s">
        <v>25</v>
      </c>
      <c r="K10" s="6"/>
      <c r="L10" s="6"/>
    </row>
    <row r="11" spans="1:12" ht="60" customHeight="1">
      <c r="A11" s="89" t="s">
        <v>30</v>
      </c>
      <c r="B11" s="6" t="s">
        <v>31</v>
      </c>
      <c r="C11" s="6" t="s">
        <v>32</v>
      </c>
      <c r="D11" s="6">
        <v>2</v>
      </c>
      <c r="E11" s="6">
        <v>3</v>
      </c>
      <c r="F11" s="6">
        <f t="shared" si="0"/>
        <v>6</v>
      </c>
      <c r="G11" s="6">
        <v>3</v>
      </c>
      <c r="H11" s="6" t="s">
        <v>33</v>
      </c>
      <c r="I11" s="7">
        <f t="shared" si="1"/>
        <v>2</v>
      </c>
      <c r="J11" s="9" t="s">
        <v>25</v>
      </c>
      <c r="K11" s="6"/>
      <c r="L11" s="6"/>
    </row>
    <row r="12" spans="1:12" ht="60" customHeight="1">
      <c r="A12" s="90"/>
      <c r="B12" s="6" t="s">
        <v>34</v>
      </c>
      <c r="C12" s="6" t="s">
        <v>35</v>
      </c>
      <c r="D12" s="6">
        <v>4</v>
      </c>
      <c r="E12" s="6">
        <v>3</v>
      </c>
      <c r="F12" s="6">
        <f t="shared" si="0"/>
        <v>12</v>
      </c>
      <c r="G12" s="6">
        <v>3</v>
      </c>
      <c r="H12" s="6" t="s">
        <v>33</v>
      </c>
      <c r="I12" s="7">
        <f t="shared" si="1"/>
        <v>4</v>
      </c>
      <c r="J12" s="8" t="s">
        <v>20</v>
      </c>
      <c r="K12" s="6" t="s">
        <v>36</v>
      </c>
      <c r="L12" s="6" t="s">
        <v>45</v>
      </c>
    </row>
    <row r="13" spans="1:12" ht="72.75" customHeight="1">
      <c r="A13" s="90"/>
      <c r="B13" s="6" t="s">
        <v>37</v>
      </c>
      <c r="C13" s="6" t="s">
        <v>38</v>
      </c>
      <c r="D13" s="6">
        <v>3</v>
      </c>
      <c r="E13" s="6">
        <v>3</v>
      </c>
      <c r="F13" s="6">
        <f t="shared" si="0"/>
        <v>9</v>
      </c>
      <c r="G13" s="6">
        <v>3</v>
      </c>
      <c r="H13" s="6" t="s">
        <v>39</v>
      </c>
      <c r="I13" s="7">
        <f t="shared" si="1"/>
        <v>3</v>
      </c>
      <c r="J13" s="9" t="s">
        <v>25</v>
      </c>
      <c r="K13" s="6"/>
      <c r="L13" s="6"/>
    </row>
    <row r="14" spans="1:12" ht="72" customHeight="1">
      <c r="A14" s="6" t="s">
        <v>40</v>
      </c>
      <c r="B14" s="6" t="s">
        <v>41</v>
      </c>
      <c r="C14" s="6" t="s">
        <v>42</v>
      </c>
      <c r="D14" s="6">
        <v>1</v>
      </c>
      <c r="E14" s="6">
        <v>3</v>
      </c>
      <c r="F14" s="6">
        <f t="shared" si="0"/>
        <v>3</v>
      </c>
      <c r="G14" s="6">
        <v>3</v>
      </c>
      <c r="H14" s="6" t="s">
        <v>43</v>
      </c>
      <c r="I14" s="7">
        <f t="shared" si="1"/>
        <v>1</v>
      </c>
      <c r="J14" s="9" t="s">
        <v>25</v>
      </c>
      <c r="K14" s="6"/>
      <c r="L14" s="6"/>
    </row>
  </sheetData>
  <mergeCells count="10">
    <mergeCell ref="A1:G1"/>
    <mergeCell ref="K5:L5"/>
    <mergeCell ref="A7:A9"/>
    <mergeCell ref="A11:A13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7688-2040-4ACD-8538-C8E588E0FFC9}">
  <sheetPr>
    <pageSetUpPr fitToPage="1"/>
  </sheetPr>
  <dimension ref="A1:L17"/>
  <sheetViews>
    <sheetView topLeftCell="F1" zoomScale="60" zoomScaleNormal="60" zoomScaleSheetLayoutView="100" workbookViewId="0">
      <selection activeCell="K9" sqref="K9"/>
    </sheetView>
  </sheetViews>
  <sheetFormatPr baseColWidth="10" defaultColWidth="9.85546875" defaultRowHeight="12.75"/>
  <cols>
    <col min="1" max="1" width="28.42578125" style="12" customWidth="1"/>
    <col min="2" max="2" width="33.28515625" style="12" customWidth="1"/>
    <col min="3" max="3" width="42.28515625" style="12" customWidth="1"/>
    <col min="4" max="4" width="17.7109375" style="12" customWidth="1"/>
    <col min="5" max="5" width="10.28515625" style="12" customWidth="1"/>
    <col min="6" max="6" width="19.85546875" style="12" customWidth="1"/>
    <col min="7" max="7" width="15.7109375" style="12" customWidth="1"/>
    <col min="8" max="8" width="45.140625" style="12" customWidth="1"/>
    <col min="9" max="9" width="15.140625" style="12" customWidth="1"/>
    <col min="10" max="10" width="15.85546875" style="12" customWidth="1"/>
    <col min="11" max="11" width="105.42578125" style="12" customWidth="1"/>
    <col min="12" max="12" width="35.42578125" style="12" customWidth="1"/>
    <col min="13" max="16384" width="9.85546875" style="12"/>
  </cols>
  <sheetData>
    <row r="1" spans="1:12" ht="49.5" customHeight="1">
      <c r="A1" s="72" t="s">
        <v>80</v>
      </c>
      <c r="B1" s="73"/>
      <c r="C1" s="73"/>
      <c r="D1" s="73"/>
      <c r="E1" s="73"/>
      <c r="F1" s="73"/>
      <c r="G1" s="74"/>
    </row>
    <row r="2" spans="1:12" ht="38.25" customHeight="1">
      <c r="D2" s="102"/>
      <c r="E2" s="102"/>
    </row>
    <row r="3" spans="1:12" ht="12" customHeight="1">
      <c r="A3" s="103"/>
      <c r="B3" s="103"/>
      <c r="C3" s="103"/>
      <c r="D3" s="103"/>
      <c r="E3" s="103"/>
      <c r="F3" s="103"/>
    </row>
    <row r="4" spans="1:12" ht="33" customHeight="1">
      <c r="A4" s="75" t="s">
        <v>1</v>
      </c>
      <c r="B4" s="77" t="s">
        <v>2</v>
      </c>
      <c r="C4" s="79" t="s">
        <v>3</v>
      </c>
      <c r="D4" s="81" t="s">
        <v>4</v>
      </c>
      <c r="E4" s="82"/>
      <c r="F4" s="83"/>
      <c r="G4" s="68" t="s">
        <v>5</v>
      </c>
      <c r="H4" s="68"/>
      <c r="I4" s="66" t="s">
        <v>6</v>
      </c>
      <c r="J4" s="67"/>
      <c r="K4" s="68" t="s">
        <v>7</v>
      </c>
      <c r="L4" s="68"/>
    </row>
    <row r="5" spans="1:12" ht="45.75" customHeight="1">
      <c r="A5" s="76"/>
      <c r="B5" s="78"/>
      <c r="C5" s="80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19" t="s">
        <v>44</v>
      </c>
    </row>
    <row r="6" spans="1:12" ht="41.25" customHeight="1">
      <c r="A6" s="69" t="s">
        <v>79</v>
      </c>
      <c r="B6" s="13" t="s">
        <v>78</v>
      </c>
      <c r="C6" s="13" t="s">
        <v>68</v>
      </c>
      <c r="D6" s="13">
        <v>2</v>
      </c>
      <c r="E6" s="13">
        <v>2</v>
      </c>
      <c r="F6" s="13">
        <f t="shared" ref="F6:F17" si="0">E6*D6</f>
        <v>4</v>
      </c>
      <c r="G6" s="13">
        <v>3</v>
      </c>
      <c r="H6" s="13" t="s">
        <v>46</v>
      </c>
      <c r="I6" s="13">
        <f t="shared" ref="I6:I17" si="1">ROUNDUP(F6/G6,0)</f>
        <v>2</v>
      </c>
      <c r="J6" s="15" t="s">
        <v>25</v>
      </c>
      <c r="K6" s="13"/>
      <c r="L6" s="13"/>
    </row>
    <row r="7" spans="1:12" ht="43.5" customHeight="1">
      <c r="A7" s="70"/>
      <c r="B7" s="13" t="s">
        <v>77</v>
      </c>
      <c r="C7" s="13" t="s">
        <v>71</v>
      </c>
      <c r="D7" s="13">
        <v>2</v>
      </c>
      <c r="E7" s="13">
        <v>2</v>
      </c>
      <c r="F7" s="13">
        <f t="shared" si="0"/>
        <v>4</v>
      </c>
      <c r="G7" s="13">
        <v>3</v>
      </c>
      <c r="H7" s="13" t="s">
        <v>46</v>
      </c>
      <c r="I7" s="13">
        <f t="shared" si="1"/>
        <v>2</v>
      </c>
      <c r="J7" s="15" t="s">
        <v>25</v>
      </c>
      <c r="K7" s="13"/>
      <c r="L7" s="13"/>
    </row>
    <row r="8" spans="1:12" ht="47.25" customHeight="1">
      <c r="A8" s="70"/>
      <c r="B8" s="13" t="s">
        <v>76</v>
      </c>
      <c r="C8" s="13" t="s">
        <v>75</v>
      </c>
      <c r="D8" s="13">
        <v>2</v>
      </c>
      <c r="E8" s="13">
        <v>3</v>
      </c>
      <c r="F8" s="13">
        <f t="shared" si="0"/>
        <v>6</v>
      </c>
      <c r="G8" s="13">
        <v>3</v>
      </c>
      <c r="H8" s="13" t="s">
        <v>74</v>
      </c>
      <c r="I8" s="13">
        <f t="shared" si="1"/>
        <v>2</v>
      </c>
      <c r="J8" s="15" t="s">
        <v>25</v>
      </c>
      <c r="K8" s="13" t="s">
        <v>73</v>
      </c>
      <c r="L8" s="6" t="s">
        <v>45</v>
      </c>
    </row>
    <row r="9" spans="1:12" ht="91.5" customHeight="1">
      <c r="A9" s="70"/>
      <c r="B9" s="13" t="s">
        <v>72</v>
      </c>
      <c r="C9" s="13" t="s">
        <v>71</v>
      </c>
      <c r="D9" s="13">
        <v>2</v>
      </c>
      <c r="E9" s="13">
        <v>3</v>
      </c>
      <c r="F9" s="13">
        <f t="shared" si="0"/>
        <v>6</v>
      </c>
      <c r="G9" s="13">
        <v>3</v>
      </c>
      <c r="H9" s="13" t="s">
        <v>70</v>
      </c>
      <c r="I9" s="13">
        <f t="shared" si="1"/>
        <v>2</v>
      </c>
      <c r="J9" s="15" t="s">
        <v>25</v>
      </c>
      <c r="K9" s="13"/>
      <c r="L9" s="13"/>
    </row>
    <row r="10" spans="1:12" ht="30" customHeight="1">
      <c r="A10" s="71"/>
      <c r="B10" s="13" t="s">
        <v>69</v>
      </c>
      <c r="C10" s="13" t="s">
        <v>68</v>
      </c>
      <c r="D10" s="13">
        <v>1</v>
      </c>
      <c r="E10" s="13">
        <v>2</v>
      </c>
      <c r="F10" s="13">
        <f t="shared" si="0"/>
        <v>2</v>
      </c>
      <c r="G10" s="13">
        <v>2</v>
      </c>
      <c r="H10" s="13" t="s">
        <v>67</v>
      </c>
      <c r="I10" s="13">
        <f t="shared" si="1"/>
        <v>1</v>
      </c>
      <c r="J10" s="15" t="s">
        <v>25</v>
      </c>
      <c r="K10" s="13"/>
      <c r="L10" s="14"/>
    </row>
    <row r="11" spans="1:12" ht="43.5" customHeight="1">
      <c r="A11" s="70" t="s">
        <v>66</v>
      </c>
      <c r="B11" s="13" t="s">
        <v>65</v>
      </c>
      <c r="C11" s="13" t="s">
        <v>64</v>
      </c>
      <c r="D11" s="13">
        <v>2</v>
      </c>
      <c r="E11" s="13">
        <v>3</v>
      </c>
      <c r="F11" s="13">
        <f t="shared" si="0"/>
        <v>6</v>
      </c>
      <c r="G11" s="13">
        <v>3</v>
      </c>
      <c r="H11" s="13" t="s">
        <v>63</v>
      </c>
      <c r="I11" s="13">
        <f t="shared" si="1"/>
        <v>2</v>
      </c>
      <c r="J11" s="15" t="s">
        <v>25</v>
      </c>
      <c r="K11" s="13"/>
      <c r="L11" s="13"/>
    </row>
    <row r="12" spans="1:12" ht="60" customHeight="1">
      <c r="A12" s="70"/>
      <c r="B12" s="13" t="s">
        <v>62</v>
      </c>
      <c r="C12" s="13" t="s">
        <v>61</v>
      </c>
      <c r="D12" s="13">
        <v>1</v>
      </c>
      <c r="E12" s="13">
        <v>4</v>
      </c>
      <c r="F12" s="13">
        <f t="shared" si="0"/>
        <v>4</v>
      </c>
      <c r="G12" s="13">
        <v>2</v>
      </c>
      <c r="H12" s="13" t="s">
        <v>60</v>
      </c>
      <c r="I12" s="13">
        <f t="shared" si="1"/>
        <v>2</v>
      </c>
      <c r="J12" s="15" t="s">
        <v>25</v>
      </c>
      <c r="K12" s="18"/>
      <c r="L12" s="17"/>
    </row>
    <row r="13" spans="1:12" ht="43.5" customHeight="1">
      <c r="A13" s="70"/>
      <c r="B13" s="13" t="s">
        <v>59</v>
      </c>
      <c r="C13" s="13" t="s">
        <v>58</v>
      </c>
      <c r="D13" s="13">
        <v>1</v>
      </c>
      <c r="E13" s="13">
        <v>4</v>
      </c>
      <c r="F13" s="13">
        <f t="shared" si="0"/>
        <v>4</v>
      </c>
      <c r="G13" s="13">
        <v>2</v>
      </c>
      <c r="H13" s="13" t="s">
        <v>57</v>
      </c>
      <c r="I13" s="13">
        <f t="shared" si="1"/>
        <v>2</v>
      </c>
      <c r="J13" s="15" t="s">
        <v>25</v>
      </c>
      <c r="K13" s="13"/>
      <c r="L13" s="14"/>
    </row>
    <row r="14" spans="1:12" ht="68.25" customHeight="1">
      <c r="A14" s="70"/>
      <c r="B14" s="13" t="s">
        <v>56</v>
      </c>
      <c r="C14" s="13" t="s">
        <v>49</v>
      </c>
      <c r="D14" s="13">
        <v>2</v>
      </c>
      <c r="E14" s="13">
        <v>3</v>
      </c>
      <c r="F14" s="13">
        <f t="shared" si="0"/>
        <v>6</v>
      </c>
      <c r="G14" s="13">
        <v>3</v>
      </c>
      <c r="H14" s="13" t="s">
        <v>55</v>
      </c>
      <c r="I14" s="13">
        <f t="shared" si="1"/>
        <v>2</v>
      </c>
      <c r="J14" s="15" t="s">
        <v>25</v>
      </c>
      <c r="K14" s="13"/>
      <c r="L14" s="13"/>
    </row>
    <row r="15" spans="1:12" ht="61.5" customHeight="1">
      <c r="A15" s="16"/>
      <c r="B15" s="13" t="s">
        <v>54</v>
      </c>
      <c r="C15" s="13" t="s">
        <v>53</v>
      </c>
      <c r="D15" s="13">
        <v>2</v>
      </c>
      <c r="E15" s="13">
        <v>3</v>
      </c>
      <c r="F15" s="13">
        <f t="shared" si="0"/>
        <v>6</v>
      </c>
      <c r="G15" s="13">
        <v>2</v>
      </c>
      <c r="H15" s="13" t="s">
        <v>52</v>
      </c>
      <c r="I15" s="13">
        <f t="shared" si="1"/>
        <v>3</v>
      </c>
      <c r="J15" s="15" t="s">
        <v>25</v>
      </c>
      <c r="K15" s="13"/>
      <c r="L15" s="13"/>
    </row>
    <row r="16" spans="1:12" ht="48.95" customHeight="1">
      <c r="A16" s="69" t="s">
        <v>51</v>
      </c>
      <c r="B16" s="13" t="s">
        <v>50</v>
      </c>
      <c r="C16" s="13" t="s">
        <v>49</v>
      </c>
      <c r="D16" s="13">
        <v>2</v>
      </c>
      <c r="E16" s="13">
        <v>3</v>
      </c>
      <c r="F16" s="13">
        <f t="shared" si="0"/>
        <v>6</v>
      </c>
      <c r="G16" s="13">
        <v>3</v>
      </c>
      <c r="H16" s="13" t="s">
        <v>46</v>
      </c>
      <c r="I16" s="13">
        <f t="shared" si="1"/>
        <v>2</v>
      </c>
      <c r="J16" s="15" t="s">
        <v>25</v>
      </c>
      <c r="K16" s="13"/>
      <c r="L16" s="13"/>
    </row>
    <row r="17" spans="1:12" ht="48.95" customHeight="1">
      <c r="A17" s="71"/>
      <c r="B17" s="13" t="s">
        <v>48</v>
      </c>
      <c r="C17" s="13" t="s">
        <v>47</v>
      </c>
      <c r="D17" s="13">
        <v>1</v>
      </c>
      <c r="E17" s="13">
        <v>3</v>
      </c>
      <c r="F17" s="13">
        <f t="shared" si="0"/>
        <v>3</v>
      </c>
      <c r="G17" s="13">
        <v>3</v>
      </c>
      <c r="H17" s="13" t="s">
        <v>46</v>
      </c>
      <c r="I17" s="13">
        <f t="shared" si="1"/>
        <v>1</v>
      </c>
      <c r="J17" s="15" t="s">
        <v>25</v>
      </c>
      <c r="K17" s="13"/>
      <c r="L17" s="13"/>
    </row>
  </sheetData>
  <mergeCells count="13">
    <mergeCell ref="A16:A17"/>
    <mergeCell ref="I4:J4"/>
    <mergeCell ref="A3:F3"/>
    <mergeCell ref="K4:L4"/>
    <mergeCell ref="A4:A5"/>
    <mergeCell ref="B4:B5"/>
    <mergeCell ref="C4:C5"/>
    <mergeCell ref="D4:F4"/>
    <mergeCell ref="A1:G1"/>
    <mergeCell ref="G4:H4"/>
    <mergeCell ref="D2:E2"/>
    <mergeCell ref="A6:A10"/>
    <mergeCell ref="A11:A14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2282-3C52-422B-B8FC-5AECAE551D8A}">
  <sheetPr>
    <pageSetUpPr fitToPage="1"/>
  </sheetPr>
  <dimension ref="A1:L79"/>
  <sheetViews>
    <sheetView topLeftCell="D1" zoomScale="64" zoomScaleNormal="64" zoomScaleSheetLayoutView="100" workbookViewId="0">
      <selection activeCell="L8" sqref="L8"/>
    </sheetView>
  </sheetViews>
  <sheetFormatPr baseColWidth="10" defaultColWidth="9.85546875" defaultRowHeight="12.75"/>
  <cols>
    <col min="1" max="1" width="28.42578125" style="21" customWidth="1"/>
    <col min="2" max="2" width="37.140625" style="21" customWidth="1"/>
    <col min="3" max="3" width="45.42578125" style="21" customWidth="1"/>
    <col min="4" max="4" width="15.140625" style="21" customWidth="1"/>
    <col min="5" max="5" width="13.42578125" style="22" customWidth="1"/>
    <col min="6" max="6" width="11.7109375" style="21" customWidth="1"/>
    <col min="7" max="7" width="15.7109375" style="21" customWidth="1"/>
    <col min="8" max="8" width="47.28515625" style="12" customWidth="1"/>
    <col min="9" max="9" width="16" style="21" customWidth="1"/>
    <col min="10" max="10" width="22.140625" style="21" customWidth="1"/>
    <col min="11" max="11" width="81.85546875" style="21" customWidth="1"/>
    <col min="12" max="12" width="18.85546875" style="21" customWidth="1"/>
    <col min="13" max="16384" width="9.85546875" style="21"/>
  </cols>
  <sheetData>
    <row r="1" spans="1:12" ht="41.25" customHeight="1">
      <c r="A1" s="72" t="s">
        <v>178</v>
      </c>
      <c r="B1" s="73"/>
      <c r="C1" s="73"/>
      <c r="D1" s="73"/>
      <c r="E1" s="73"/>
      <c r="F1" s="73"/>
      <c r="G1" s="74"/>
    </row>
    <row r="5" spans="1:12" ht="33" customHeight="1">
      <c r="A5" s="75" t="s">
        <v>1</v>
      </c>
      <c r="B5" s="77" t="s">
        <v>2</v>
      </c>
      <c r="C5" s="79" t="s">
        <v>3</v>
      </c>
      <c r="D5" s="104" t="s">
        <v>4</v>
      </c>
      <c r="E5" s="105"/>
      <c r="F5" s="106"/>
      <c r="G5" s="68" t="s">
        <v>5</v>
      </c>
      <c r="H5" s="68"/>
      <c r="I5" s="107" t="s">
        <v>6</v>
      </c>
      <c r="J5" s="108"/>
      <c r="K5" s="68" t="s">
        <v>7</v>
      </c>
      <c r="L5" s="68"/>
    </row>
    <row r="6" spans="1:12" ht="45.75" customHeight="1">
      <c r="A6" s="76"/>
      <c r="B6" s="78"/>
      <c r="C6" s="80"/>
      <c r="D6" s="36" t="s">
        <v>8</v>
      </c>
      <c r="E6" s="36" t="s">
        <v>9</v>
      </c>
      <c r="F6" s="36" t="s">
        <v>10</v>
      </c>
      <c r="G6" s="36" t="s">
        <v>11</v>
      </c>
      <c r="H6" s="36" t="s">
        <v>12</v>
      </c>
      <c r="I6" s="36" t="s">
        <v>13</v>
      </c>
      <c r="J6" s="36" t="s">
        <v>139</v>
      </c>
      <c r="K6" s="36" t="s">
        <v>15</v>
      </c>
      <c r="L6" s="31" t="s">
        <v>179</v>
      </c>
    </row>
    <row r="7" spans="1:12" ht="83.25" customHeight="1">
      <c r="A7" s="84" t="s">
        <v>180</v>
      </c>
      <c r="B7" s="31" t="s">
        <v>181</v>
      </c>
      <c r="C7" s="31" t="s">
        <v>182</v>
      </c>
      <c r="D7" s="31">
        <v>3</v>
      </c>
      <c r="E7" s="31">
        <v>3</v>
      </c>
      <c r="F7" s="31">
        <f>E7*D7</f>
        <v>9</v>
      </c>
      <c r="G7" s="31">
        <v>4</v>
      </c>
      <c r="H7" s="31" t="s">
        <v>183</v>
      </c>
      <c r="I7" s="31">
        <f>ROUNDUP(F7/G7,0)</f>
        <v>3</v>
      </c>
      <c r="J7" s="15" t="s">
        <v>25</v>
      </c>
      <c r="K7" s="31"/>
      <c r="L7" s="31"/>
    </row>
    <row r="8" spans="1:12" ht="60" customHeight="1">
      <c r="A8" s="84"/>
      <c r="B8" s="31" t="s">
        <v>184</v>
      </c>
      <c r="C8" s="31" t="s">
        <v>185</v>
      </c>
      <c r="D8" s="31">
        <v>2</v>
      </c>
      <c r="E8" s="31">
        <v>3</v>
      </c>
      <c r="F8" s="31">
        <f t="shared" ref="F8:F20" si="0">E8*D8</f>
        <v>6</v>
      </c>
      <c r="G8" s="31">
        <v>2</v>
      </c>
      <c r="H8" s="31" t="s">
        <v>186</v>
      </c>
      <c r="I8" s="31">
        <f t="shared" ref="I8:I20" si="1">ROUNDUP(F8/G8,0)</f>
        <v>3</v>
      </c>
      <c r="J8" s="15" t="s">
        <v>25</v>
      </c>
      <c r="K8" s="31" t="s">
        <v>187</v>
      </c>
      <c r="L8" s="31" t="s">
        <v>45</v>
      </c>
    </row>
    <row r="9" spans="1:12" ht="62.25" customHeight="1">
      <c r="A9" s="84"/>
      <c r="B9" s="31" t="s">
        <v>188</v>
      </c>
      <c r="C9" s="31" t="s">
        <v>182</v>
      </c>
      <c r="D9" s="31">
        <v>3</v>
      </c>
      <c r="E9" s="31">
        <v>3</v>
      </c>
      <c r="F9" s="31">
        <f t="shared" si="0"/>
        <v>9</v>
      </c>
      <c r="G9" s="31">
        <v>3</v>
      </c>
      <c r="H9" s="31" t="s">
        <v>213</v>
      </c>
      <c r="I9" s="31">
        <f t="shared" si="1"/>
        <v>3</v>
      </c>
      <c r="J9" s="15" t="s">
        <v>25</v>
      </c>
      <c r="K9" s="31"/>
      <c r="L9" s="31"/>
    </row>
    <row r="10" spans="1:12" ht="53.25" customHeight="1">
      <c r="A10" s="84" t="s">
        <v>189</v>
      </c>
      <c r="B10" s="31" t="s">
        <v>190</v>
      </c>
      <c r="C10" s="31" t="s">
        <v>185</v>
      </c>
      <c r="D10" s="31">
        <v>3</v>
      </c>
      <c r="E10" s="31">
        <v>3</v>
      </c>
      <c r="F10" s="31">
        <f t="shared" si="0"/>
        <v>9</v>
      </c>
      <c r="G10" s="31">
        <v>3</v>
      </c>
      <c r="H10" s="31" t="s">
        <v>191</v>
      </c>
      <c r="I10" s="31">
        <f t="shared" si="1"/>
        <v>3</v>
      </c>
      <c r="J10" s="15" t="s">
        <v>25</v>
      </c>
      <c r="K10" s="31"/>
      <c r="L10" s="31"/>
    </row>
    <row r="11" spans="1:12" ht="66" customHeight="1">
      <c r="A11" s="84"/>
      <c r="B11" s="31" t="s">
        <v>192</v>
      </c>
      <c r="C11" s="31" t="s">
        <v>193</v>
      </c>
      <c r="D11" s="31">
        <v>4</v>
      </c>
      <c r="E11" s="31">
        <v>3</v>
      </c>
      <c r="F11" s="31">
        <f t="shared" si="0"/>
        <v>12</v>
      </c>
      <c r="G11" s="31">
        <v>4</v>
      </c>
      <c r="H11" s="31" t="s">
        <v>194</v>
      </c>
      <c r="I11" s="31">
        <f t="shared" si="1"/>
        <v>3</v>
      </c>
      <c r="J11" s="15" t="s">
        <v>25</v>
      </c>
      <c r="K11" s="31"/>
      <c r="L11" s="31"/>
    </row>
    <row r="12" spans="1:12" ht="53.25" customHeight="1">
      <c r="A12" s="84"/>
      <c r="B12" s="31" t="s">
        <v>195</v>
      </c>
      <c r="C12" s="31" t="s">
        <v>193</v>
      </c>
      <c r="D12" s="31">
        <v>3</v>
      </c>
      <c r="E12" s="31">
        <v>3</v>
      </c>
      <c r="F12" s="31">
        <f t="shared" si="0"/>
        <v>9</v>
      </c>
      <c r="G12" s="31">
        <v>3</v>
      </c>
      <c r="H12" s="31" t="s">
        <v>214</v>
      </c>
      <c r="I12" s="31">
        <f t="shared" si="1"/>
        <v>3</v>
      </c>
      <c r="J12" s="15" t="s">
        <v>25</v>
      </c>
      <c r="K12" s="31"/>
      <c r="L12" s="31"/>
    </row>
    <row r="13" spans="1:12" ht="63.75" customHeight="1">
      <c r="A13" s="84"/>
      <c r="B13" s="31" t="s">
        <v>196</v>
      </c>
      <c r="C13" s="31" t="s">
        <v>193</v>
      </c>
      <c r="D13" s="31">
        <v>2</v>
      </c>
      <c r="E13" s="31">
        <v>3</v>
      </c>
      <c r="F13" s="31">
        <f t="shared" si="0"/>
        <v>6</v>
      </c>
      <c r="G13" s="31">
        <v>4</v>
      </c>
      <c r="H13" s="31" t="s">
        <v>194</v>
      </c>
      <c r="I13" s="31">
        <f t="shared" si="1"/>
        <v>2</v>
      </c>
      <c r="J13" s="15" t="s">
        <v>25</v>
      </c>
      <c r="K13" s="31"/>
      <c r="L13" s="31"/>
    </row>
    <row r="14" spans="1:12" ht="53.25" customHeight="1">
      <c r="A14" s="84"/>
      <c r="B14" s="31" t="s">
        <v>197</v>
      </c>
      <c r="C14" s="31" t="s">
        <v>198</v>
      </c>
      <c r="D14" s="31">
        <v>1</v>
      </c>
      <c r="E14" s="31">
        <v>3</v>
      </c>
      <c r="F14" s="31">
        <f t="shared" si="0"/>
        <v>3</v>
      </c>
      <c r="G14" s="31">
        <v>4</v>
      </c>
      <c r="H14" s="31" t="s">
        <v>199</v>
      </c>
      <c r="I14" s="31">
        <f t="shared" si="1"/>
        <v>1</v>
      </c>
      <c r="J14" s="15" t="s">
        <v>25</v>
      </c>
      <c r="K14" s="31"/>
      <c r="L14" s="31"/>
    </row>
    <row r="15" spans="1:12" ht="63" customHeight="1">
      <c r="A15" s="84"/>
      <c r="B15" s="31" t="s">
        <v>200</v>
      </c>
      <c r="C15" s="31" t="s">
        <v>193</v>
      </c>
      <c r="D15" s="31">
        <v>1</v>
      </c>
      <c r="E15" s="31">
        <v>3</v>
      </c>
      <c r="F15" s="31">
        <f t="shared" si="0"/>
        <v>3</v>
      </c>
      <c r="G15" s="31">
        <v>3</v>
      </c>
      <c r="H15" s="31" t="s">
        <v>201</v>
      </c>
      <c r="I15" s="31">
        <f t="shared" si="1"/>
        <v>1</v>
      </c>
      <c r="J15" s="15" t="s">
        <v>25</v>
      </c>
      <c r="K15" s="31"/>
      <c r="L15" s="31"/>
    </row>
    <row r="16" spans="1:12" ht="78" customHeight="1">
      <c r="A16" s="84" t="s">
        <v>202</v>
      </c>
      <c r="B16" s="31" t="s">
        <v>203</v>
      </c>
      <c r="C16" s="31" t="s">
        <v>193</v>
      </c>
      <c r="D16" s="31">
        <v>4</v>
      </c>
      <c r="E16" s="31">
        <v>3</v>
      </c>
      <c r="F16" s="31">
        <f t="shared" si="0"/>
        <v>12</v>
      </c>
      <c r="G16" s="31">
        <v>2</v>
      </c>
      <c r="H16" s="31" t="s">
        <v>204</v>
      </c>
      <c r="I16" s="31">
        <f t="shared" si="1"/>
        <v>6</v>
      </c>
      <c r="J16" s="24" t="s">
        <v>20</v>
      </c>
      <c r="K16" s="31" t="s">
        <v>205</v>
      </c>
      <c r="L16" s="31" t="s">
        <v>45</v>
      </c>
    </row>
    <row r="17" spans="1:12" ht="48.75" customHeight="1">
      <c r="A17" s="84"/>
      <c r="B17" s="31" t="s">
        <v>206</v>
      </c>
      <c r="C17" s="31" t="s">
        <v>193</v>
      </c>
      <c r="D17" s="31">
        <v>1</v>
      </c>
      <c r="E17" s="31">
        <v>3</v>
      </c>
      <c r="F17" s="31">
        <f t="shared" si="0"/>
        <v>3</v>
      </c>
      <c r="G17" s="31">
        <v>1</v>
      </c>
      <c r="H17" s="31" t="s">
        <v>215</v>
      </c>
      <c r="I17" s="31">
        <f t="shared" si="1"/>
        <v>3</v>
      </c>
      <c r="J17" s="15" t="s">
        <v>25</v>
      </c>
      <c r="K17" s="31"/>
      <c r="L17" s="31"/>
    </row>
    <row r="18" spans="1:12" ht="48.75" customHeight="1">
      <c r="A18" s="84"/>
      <c r="B18" s="31" t="s">
        <v>207</v>
      </c>
      <c r="C18" s="31" t="s">
        <v>208</v>
      </c>
      <c r="D18" s="31">
        <v>4</v>
      </c>
      <c r="E18" s="31">
        <v>3</v>
      </c>
      <c r="F18" s="31">
        <f t="shared" si="0"/>
        <v>12</v>
      </c>
      <c r="G18" s="31">
        <v>4</v>
      </c>
      <c r="H18" s="31" t="s">
        <v>216</v>
      </c>
      <c r="I18" s="31">
        <f t="shared" si="1"/>
        <v>3</v>
      </c>
      <c r="J18" s="15" t="s">
        <v>25</v>
      </c>
      <c r="K18" s="31"/>
      <c r="L18" s="31"/>
    </row>
    <row r="19" spans="1:12" ht="50.25" customHeight="1">
      <c r="A19" s="84"/>
      <c r="B19" s="31" t="s">
        <v>209</v>
      </c>
      <c r="C19" s="31" t="s">
        <v>208</v>
      </c>
      <c r="D19" s="31">
        <v>2</v>
      </c>
      <c r="E19" s="31">
        <v>3</v>
      </c>
      <c r="F19" s="31">
        <f t="shared" si="0"/>
        <v>6</v>
      </c>
      <c r="G19" s="31">
        <v>2</v>
      </c>
      <c r="H19" s="31" t="s">
        <v>217</v>
      </c>
      <c r="I19" s="31">
        <f t="shared" si="1"/>
        <v>3</v>
      </c>
      <c r="J19" s="15" t="s">
        <v>25</v>
      </c>
      <c r="K19" s="31"/>
      <c r="L19" s="31"/>
    </row>
    <row r="20" spans="1:12" ht="42.75">
      <c r="A20" s="31" t="s">
        <v>210</v>
      </c>
      <c r="B20" s="31" t="s">
        <v>211</v>
      </c>
      <c r="C20" s="31" t="s">
        <v>212</v>
      </c>
      <c r="D20" s="31">
        <v>1</v>
      </c>
      <c r="E20" s="31">
        <v>4</v>
      </c>
      <c r="F20" s="31">
        <f t="shared" si="0"/>
        <v>4</v>
      </c>
      <c r="G20" s="31">
        <v>3</v>
      </c>
      <c r="H20" s="31" t="s">
        <v>218</v>
      </c>
      <c r="I20" s="31">
        <f t="shared" si="1"/>
        <v>2</v>
      </c>
      <c r="J20" s="15" t="s">
        <v>25</v>
      </c>
      <c r="K20" s="31"/>
      <c r="L20" s="31"/>
    </row>
    <row r="21" spans="1:12">
      <c r="B21" s="12"/>
      <c r="C21" s="12"/>
      <c r="D21" s="12"/>
      <c r="F21" s="12"/>
      <c r="G21" s="12"/>
      <c r="I21" s="12"/>
      <c r="J21" s="12"/>
      <c r="K21" s="12"/>
    </row>
    <row r="22" spans="1:12">
      <c r="B22" s="12"/>
      <c r="C22" s="12"/>
      <c r="D22" s="12"/>
      <c r="F22" s="12"/>
      <c r="G22" s="12"/>
      <c r="I22" s="12"/>
      <c r="J22" s="12"/>
      <c r="K22" s="12"/>
    </row>
    <row r="23" spans="1:12">
      <c r="B23" s="12"/>
      <c r="C23" s="12"/>
      <c r="D23" s="12"/>
      <c r="F23" s="12"/>
      <c r="G23" s="12"/>
      <c r="I23" s="12"/>
      <c r="J23" s="12"/>
      <c r="K23" s="12"/>
    </row>
    <row r="24" spans="1:12">
      <c r="B24" s="12"/>
      <c r="C24" s="12"/>
      <c r="D24" s="12"/>
      <c r="F24" s="12"/>
      <c r="G24" s="12"/>
      <c r="I24" s="12"/>
      <c r="J24" s="12"/>
      <c r="K24" s="12"/>
    </row>
    <row r="25" spans="1:12">
      <c r="B25" s="12"/>
      <c r="C25" s="12"/>
      <c r="D25" s="12"/>
      <c r="F25" s="12"/>
      <c r="G25" s="12"/>
      <c r="I25" s="12"/>
      <c r="J25" s="12"/>
      <c r="K25" s="12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  <row r="74" spans="2:11">
      <c r="B74" s="12"/>
      <c r="C74" s="12"/>
      <c r="D74" s="12"/>
      <c r="F74" s="12"/>
      <c r="G74" s="12"/>
      <c r="I74" s="12"/>
      <c r="J74" s="12"/>
      <c r="K74" s="12"/>
    </row>
    <row r="75" spans="2:11">
      <c r="B75" s="12"/>
      <c r="C75" s="12"/>
      <c r="D75" s="12"/>
      <c r="F75" s="12"/>
      <c r="G75" s="12"/>
      <c r="I75" s="12"/>
      <c r="J75" s="12"/>
      <c r="K75" s="12"/>
    </row>
    <row r="76" spans="2:11">
      <c r="B76" s="12"/>
      <c r="C76" s="12"/>
      <c r="D76" s="12"/>
      <c r="F76" s="12"/>
      <c r="G76" s="12"/>
      <c r="I76" s="12"/>
      <c r="J76" s="12"/>
      <c r="K76" s="12"/>
    </row>
    <row r="77" spans="2:11">
      <c r="B77" s="12"/>
      <c r="C77" s="12"/>
      <c r="D77" s="12"/>
      <c r="F77" s="12"/>
      <c r="G77" s="12"/>
      <c r="I77" s="12"/>
      <c r="J77" s="12"/>
      <c r="K77" s="12"/>
    </row>
    <row r="78" spans="2:11">
      <c r="B78" s="12"/>
      <c r="C78" s="12"/>
      <c r="D78" s="12"/>
      <c r="F78" s="12"/>
      <c r="G78" s="12"/>
      <c r="I78" s="12"/>
      <c r="J78" s="12"/>
      <c r="K78" s="12"/>
    </row>
    <row r="79" spans="2:11">
      <c r="B79" s="12"/>
      <c r="C79" s="12"/>
      <c r="D79" s="12"/>
      <c r="F79" s="12"/>
      <c r="G79" s="12"/>
      <c r="I79" s="12"/>
      <c r="J79" s="12"/>
      <c r="K79" s="12"/>
    </row>
  </sheetData>
  <mergeCells count="11">
    <mergeCell ref="A1:G1"/>
    <mergeCell ref="K5:L5"/>
    <mergeCell ref="A7:A9"/>
    <mergeCell ref="A10:A15"/>
    <mergeCell ref="A16:A19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DB81-5614-44A5-A7E8-D0FEBFFE9403}">
  <sheetPr>
    <pageSetUpPr fitToPage="1"/>
  </sheetPr>
  <dimension ref="A1:L99"/>
  <sheetViews>
    <sheetView zoomScale="71" zoomScaleNormal="71" zoomScaleSheetLayoutView="100" zoomScalePageLayoutView="77" workbookViewId="0">
      <selection activeCell="G56" sqref="G56"/>
    </sheetView>
  </sheetViews>
  <sheetFormatPr baseColWidth="10" defaultColWidth="9.85546875" defaultRowHeight="12.75"/>
  <cols>
    <col min="1" max="1" width="28.42578125" style="2" customWidth="1"/>
    <col min="2" max="2" width="33.28515625" style="2" customWidth="1"/>
    <col min="3" max="3" width="48.140625" style="2" customWidth="1"/>
    <col min="4" max="4" width="15.140625" style="2" customWidth="1"/>
    <col min="5" max="5" width="10.28515625" style="11" customWidth="1"/>
    <col min="6" max="6" width="11.7109375" style="2" customWidth="1"/>
    <col min="7" max="7" width="15.7109375" style="2" customWidth="1"/>
    <col min="8" max="8" width="48.5703125" style="1" customWidth="1"/>
    <col min="9" max="9" width="15.140625" style="2" customWidth="1"/>
    <col min="10" max="10" width="15.85546875" style="2" customWidth="1"/>
    <col min="11" max="11" width="58.7109375" style="2" customWidth="1"/>
    <col min="12" max="12" width="16.85546875" style="2" customWidth="1"/>
    <col min="13" max="16384" width="9.85546875" style="2"/>
  </cols>
  <sheetData>
    <row r="1" spans="1:12" ht="42" customHeight="1">
      <c r="A1" s="85" t="s">
        <v>579</v>
      </c>
      <c r="B1" s="86"/>
      <c r="C1" s="86"/>
      <c r="D1" s="86"/>
      <c r="E1" s="86"/>
      <c r="F1" s="86"/>
      <c r="G1" s="87"/>
    </row>
    <row r="5" spans="1:12" ht="12" customHeight="1">
      <c r="A5" s="109"/>
      <c r="B5" s="109"/>
      <c r="C5" s="109"/>
      <c r="D5" s="109"/>
      <c r="E5" s="109"/>
      <c r="F5" s="109"/>
      <c r="G5" s="1"/>
      <c r="I5" s="1"/>
      <c r="J5" s="1"/>
      <c r="K5" s="1"/>
    </row>
    <row r="6" spans="1:12" ht="33" customHeight="1">
      <c r="A6" s="91" t="s">
        <v>1</v>
      </c>
      <c r="B6" s="93" t="s">
        <v>2</v>
      </c>
      <c r="C6" s="95" t="s">
        <v>3</v>
      </c>
      <c r="D6" s="97" t="s">
        <v>4</v>
      </c>
      <c r="E6" s="98"/>
      <c r="F6" s="99"/>
      <c r="G6" s="88" t="s">
        <v>5</v>
      </c>
      <c r="H6" s="88"/>
      <c r="I6" s="100" t="s">
        <v>6</v>
      </c>
      <c r="J6" s="101"/>
      <c r="K6" s="88"/>
      <c r="L6" s="88"/>
    </row>
    <row r="7" spans="1:12" ht="45.75" customHeight="1">
      <c r="A7" s="92"/>
      <c r="B7" s="94"/>
      <c r="C7" s="96"/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44</v>
      </c>
    </row>
    <row r="8" spans="1:12" ht="62.25" customHeight="1">
      <c r="A8" s="89" t="s">
        <v>578</v>
      </c>
      <c r="B8" s="6" t="s">
        <v>577</v>
      </c>
      <c r="C8" s="6" t="s">
        <v>576</v>
      </c>
      <c r="D8" s="6">
        <v>2</v>
      </c>
      <c r="E8" s="6">
        <v>3</v>
      </c>
      <c r="F8" s="6">
        <f t="shared" ref="F8:F21" si="0">E8*D8</f>
        <v>6</v>
      </c>
      <c r="G8" s="6">
        <v>3</v>
      </c>
      <c r="H8" s="6" t="s">
        <v>575</v>
      </c>
      <c r="I8" s="6">
        <f t="shared" ref="I8:I21" si="1">ROUNDUP(F8/G8,0)</f>
        <v>2</v>
      </c>
      <c r="J8" s="9" t="s">
        <v>25</v>
      </c>
      <c r="K8" s="6"/>
      <c r="L8" s="6"/>
    </row>
    <row r="9" spans="1:12" ht="52.5" customHeight="1">
      <c r="A9" s="90"/>
      <c r="B9" s="6" t="s">
        <v>574</v>
      </c>
      <c r="C9" s="6" t="s">
        <v>573</v>
      </c>
      <c r="D9" s="6">
        <v>2</v>
      </c>
      <c r="E9" s="6">
        <v>3</v>
      </c>
      <c r="F9" s="6">
        <f t="shared" si="0"/>
        <v>6</v>
      </c>
      <c r="G9" s="6">
        <v>2</v>
      </c>
      <c r="H9" s="6" t="s">
        <v>572</v>
      </c>
      <c r="I9" s="6">
        <f t="shared" si="1"/>
        <v>3</v>
      </c>
      <c r="J9" s="9" t="s">
        <v>25</v>
      </c>
      <c r="K9" s="6"/>
      <c r="L9" s="6"/>
    </row>
    <row r="10" spans="1:12" ht="52.5" customHeight="1">
      <c r="A10" s="90"/>
      <c r="B10" s="6" t="s">
        <v>571</v>
      </c>
      <c r="C10" s="6" t="s">
        <v>570</v>
      </c>
      <c r="D10" s="6">
        <v>3</v>
      </c>
      <c r="E10" s="6">
        <v>2</v>
      </c>
      <c r="F10" s="6">
        <f t="shared" si="0"/>
        <v>6</v>
      </c>
      <c r="G10" s="6">
        <v>2</v>
      </c>
      <c r="H10" s="6" t="s">
        <v>580</v>
      </c>
      <c r="I10" s="6">
        <f t="shared" si="1"/>
        <v>3</v>
      </c>
      <c r="J10" s="9" t="s">
        <v>25</v>
      </c>
      <c r="K10" s="6"/>
      <c r="L10" s="6"/>
    </row>
    <row r="11" spans="1:12" ht="67.5" customHeight="1">
      <c r="A11" s="90"/>
      <c r="B11" s="6" t="s">
        <v>569</v>
      </c>
      <c r="C11" s="6" t="s">
        <v>568</v>
      </c>
      <c r="D11" s="6">
        <v>3</v>
      </c>
      <c r="E11" s="6">
        <v>3</v>
      </c>
      <c r="F11" s="6">
        <f t="shared" si="0"/>
        <v>9</v>
      </c>
      <c r="G11" s="6">
        <v>2</v>
      </c>
      <c r="H11" s="6" t="s">
        <v>581</v>
      </c>
      <c r="I11" s="6">
        <f t="shared" si="1"/>
        <v>5</v>
      </c>
      <c r="J11" s="8" t="s">
        <v>20</v>
      </c>
      <c r="K11" s="6" t="s">
        <v>582</v>
      </c>
      <c r="L11" s="57" t="s">
        <v>45</v>
      </c>
    </row>
    <row r="12" spans="1:12" ht="60" customHeight="1">
      <c r="A12" s="112" t="s">
        <v>567</v>
      </c>
      <c r="B12" s="6" t="s">
        <v>566</v>
      </c>
      <c r="C12" s="6" t="s">
        <v>564</v>
      </c>
      <c r="D12" s="6">
        <v>2</v>
      </c>
      <c r="E12" s="6">
        <v>3</v>
      </c>
      <c r="F12" s="6">
        <f t="shared" si="0"/>
        <v>6</v>
      </c>
      <c r="G12" s="6">
        <v>3</v>
      </c>
      <c r="H12" s="6" t="s">
        <v>565</v>
      </c>
      <c r="I12" s="6">
        <f t="shared" si="1"/>
        <v>2</v>
      </c>
      <c r="J12" s="9" t="s">
        <v>25</v>
      </c>
      <c r="K12" s="6"/>
      <c r="L12" s="6"/>
    </row>
    <row r="13" spans="1:12" ht="62.25" customHeight="1">
      <c r="A13" s="113"/>
      <c r="B13" s="6" t="s">
        <v>462</v>
      </c>
      <c r="C13" s="6" t="s">
        <v>564</v>
      </c>
      <c r="D13" s="6">
        <v>1</v>
      </c>
      <c r="E13" s="6">
        <v>4</v>
      </c>
      <c r="F13" s="6">
        <f t="shared" si="0"/>
        <v>4</v>
      </c>
      <c r="G13" s="6">
        <v>3</v>
      </c>
      <c r="H13" s="6" t="s">
        <v>563</v>
      </c>
      <c r="I13" s="6">
        <f t="shared" si="1"/>
        <v>2</v>
      </c>
      <c r="J13" s="9" t="s">
        <v>25</v>
      </c>
      <c r="K13" s="6"/>
      <c r="L13" s="6"/>
    </row>
    <row r="14" spans="1:12" ht="84" customHeight="1">
      <c r="A14" s="113"/>
      <c r="B14" s="6" t="s">
        <v>562</v>
      </c>
      <c r="C14" s="6" t="s">
        <v>561</v>
      </c>
      <c r="D14" s="6">
        <v>1</v>
      </c>
      <c r="E14" s="6">
        <v>4</v>
      </c>
      <c r="F14" s="6">
        <f t="shared" si="0"/>
        <v>4</v>
      </c>
      <c r="G14" s="6">
        <v>4</v>
      </c>
      <c r="H14" s="6" t="s">
        <v>560</v>
      </c>
      <c r="I14" s="6">
        <f t="shared" si="1"/>
        <v>1</v>
      </c>
      <c r="J14" s="9" t="s">
        <v>25</v>
      </c>
      <c r="K14" s="6"/>
      <c r="L14" s="6"/>
    </row>
    <row r="15" spans="1:12" ht="63" customHeight="1">
      <c r="A15" s="113"/>
      <c r="B15" s="6" t="s">
        <v>559</v>
      </c>
      <c r="C15" s="6" t="s">
        <v>558</v>
      </c>
      <c r="D15" s="6">
        <v>2</v>
      </c>
      <c r="E15" s="6">
        <v>4</v>
      </c>
      <c r="F15" s="6">
        <f t="shared" si="0"/>
        <v>8</v>
      </c>
      <c r="G15" s="6">
        <v>2</v>
      </c>
      <c r="H15" s="6" t="s">
        <v>557</v>
      </c>
      <c r="I15" s="6">
        <f t="shared" si="1"/>
        <v>4</v>
      </c>
      <c r="J15" s="8" t="s">
        <v>20</v>
      </c>
      <c r="K15" s="6" t="s">
        <v>582</v>
      </c>
      <c r="L15" s="57" t="s">
        <v>45</v>
      </c>
    </row>
    <row r="16" spans="1:12" ht="30" customHeight="1">
      <c r="A16" s="114"/>
      <c r="B16" s="6" t="s">
        <v>556</v>
      </c>
      <c r="C16" s="6" t="s">
        <v>555</v>
      </c>
      <c r="D16" s="6">
        <v>1</v>
      </c>
      <c r="E16" s="6">
        <v>4</v>
      </c>
      <c r="F16" s="6">
        <f t="shared" si="0"/>
        <v>4</v>
      </c>
      <c r="G16" s="6">
        <v>3</v>
      </c>
      <c r="H16" s="6" t="s">
        <v>549</v>
      </c>
      <c r="I16" s="6">
        <f t="shared" si="1"/>
        <v>2</v>
      </c>
      <c r="J16" s="9" t="s">
        <v>25</v>
      </c>
      <c r="K16" s="6"/>
      <c r="L16" s="6"/>
    </row>
    <row r="17" spans="1:12" ht="66.75" customHeight="1">
      <c r="A17" s="112" t="s">
        <v>554</v>
      </c>
      <c r="B17" s="6" t="s">
        <v>553</v>
      </c>
      <c r="C17" s="6" t="s">
        <v>552</v>
      </c>
      <c r="D17" s="6">
        <v>1</v>
      </c>
      <c r="E17" s="6">
        <v>3</v>
      </c>
      <c r="F17" s="6">
        <f t="shared" si="0"/>
        <v>3</v>
      </c>
      <c r="G17" s="6">
        <v>3</v>
      </c>
      <c r="H17" s="6" t="s">
        <v>549</v>
      </c>
      <c r="I17" s="6">
        <f t="shared" si="1"/>
        <v>1</v>
      </c>
      <c r="J17" s="9" t="s">
        <v>25</v>
      </c>
      <c r="K17" s="6"/>
      <c r="L17" s="6"/>
    </row>
    <row r="18" spans="1:12" ht="42.75" customHeight="1">
      <c r="A18" s="113"/>
      <c r="B18" s="6" t="s">
        <v>551</v>
      </c>
      <c r="C18" s="6" t="s">
        <v>550</v>
      </c>
      <c r="D18" s="6">
        <v>1</v>
      </c>
      <c r="E18" s="6">
        <v>2</v>
      </c>
      <c r="F18" s="6">
        <f t="shared" si="0"/>
        <v>2</v>
      </c>
      <c r="G18" s="6">
        <v>3</v>
      </c>
      <c r="H18" s="6" t="s">
        <v>549</v>
      </c>
      <c r="I18" s="6">
        <f t="shared" si="1"/>
        <v>1</v>
      </c>
      <c r="J18" s="9" t="s">
        <v>25</v>
      </c>
      <c r="K18" s="6"/>
      <c r="L18" s="6"/>
    </row>
    <row r="19" spans="1:12" ht="72.75" customHeight="1">
      <c r="A19" s="113"/>
      <c r="B19" s="6" t="s">
        <v>548</v>
      </c>
      <c r="C19" s="6" t="s">
        <v>546</v>
      </c>
      <c r="D19" s="6">
        <v>2</v>
      </c>
      <c r="E19" s="6">
        <v>2</v>
      </c>
      <c r="F19" s="6">
        <f t="shared" si="0"/>
        <v>4</v>
      </c>
      <c r="G19" s="6">
        <v>2</v>
      </c>
      <c r="H19" s="6" t="s">
        <v>545</v>
      </c>
      <c r="I19" s="6">
        <f t="shared" si="1"/>
        <v>2</v>
      </c>
      <c r="J19" s="9" t="s">
        <v>25</v>
      </c>
      <c r="K19" s="6"/>
      <c r="L19" s="6"/>
    </row>
    <row r="20" spans="1:12" ht="77.25" customHeight="1">
      <c r="A20" s="114"/>
      <c r="B20" s="6" t="s">
        <v>547</v>
      </c>
      <c r="C20" s="6" t="s">
        <v>546</v>
      </c>
      <c r="D20" s="6">
        <v>3</v>
      </c>
      <c r="E20" s="6">
        <v>2</v>
      </c>
      <c r="F20" s="6">
        <f t="shared" si="0"/>
        <v>6</v>
      </c>
      <c r="G20" s="6">
        <v>2</v>
      </c>
      <c r="H20" s="6" t="s">
        <v>545</v>
      </c>
      <c r="I20" s="6">
        <f t="shared" si="1"/>
        <v>3</v>
      </c>
      <c r="J20" s="9" t="s">
        <v>25</v>
      </c>
      <c r="K20" s="6"/>
      <c r="L20" s="6"/>
    </row>
    <row r="21" spans="1:12" ht="45.75" customHeight="1">
      <c r="A21" s="6" t="s">
        <v>544</v>
      </c>
      <c r="B21" s="6" t="s">
        <v>543</v>
      </c>
      <c r="C21" s="6" t="s">
        <v>542</v>
      </c>
      <c r="D21" s="6">
        <v>2</v>
      </c>
      <c r="E21" s="6">
        <v>3</v>
      </c>
      <c r="F21" s="6">
        <f t="shared" si="0"/>
        <v>6</v>
      </c>
      <c r="G21" s="6">
        <v>3</v>
      </c>
      <c r="H21" s="6" t="s">
        <v>541</v>
      </c>
      <c r="I21" s="6">
        <f t="shared" si="1"/>
        <v>2</v>
      </c>
      <c r="J21" s="9" t="s">
        <v>25</v>
      </c>
      <c r="K21" s="6"/>
      <c r="L21" s="6"/>
    </row>
    <row r="22" spans="1:12" ht="13.5" customHeight="1">
      <c r="A22" s="110"/>
      <c r="B22" s="111"/>
      <c r="C22" s="111"/>
      <c r="D22" s="111"/>
      <c r="E22" s="111"/>
      <c r="F22" s="111"/>
      <c r="G22" s="65"/>
      <c r="H22" s="65"/>
      <c r="I22" s="1"/>
      <c r="J22" s="1"/>
      <c r="K22" s="1"/>
    </row>
    <row r="23" spans="1:12">
      <c r="B23" s="1"/>
      <c r="C23" s="1"/>
      <c r="D23" s="1"/>
      <c r="F23" s="1"/>
      <c r="G23" s="1"/>
      <c r="I23" s="1"/>
      <c r="J23" s="1"/>
      <c r="K23" s="1"/>
    </row>
    <row r="24" spans="1:12">
      <c r="B24" s="1"/>
      <c r="C24" s="1"/>
      <c r="D24" s="1"/>
      <c r="F24" s="1"/>
      <c r="G24" s="1"/>
      <c r="I24" s="1"/>
      <c r="J24" s="1"/>
      <c r="K24" s="1"/>
    </row>
    <row r="25" spans="1:12">
      <c r="B25" s="1"/>
      <c r="C25" s="1"/>
      <c r="D25" s="1"/>
      <c r="F25" s="1"/>
      <c r="G25" s="1"/>
      <c r="I25" s="1"/>
      <c r="J25" s="1"/>
      <c r="K25" s="1"/>
    </row>
    <row r="26" spans="1:12">
      <c r="B26" s="1"/>
      <c r="C26" s="1"/>
      <c r="D26" s="1"/>
      <c r="F26" s="1"/>
      <c r="G26" s="1"/>
      <c r="I26" s="1"/>
      <c r="J26" s="1"/>
      <c r="K26" s="1"/>
    </row>
    <row r="27" spans="1:12">
      <c r="B27" s="1"/>
      <c r="C27" s="1"/>
      <c r="D27" s="1"/>
      <c r="F27" s="1"/>
      <c r="G27" s="1"/>
      <c r="I27" s="1"/>
      <c r="J27" s="1"/>
      <c r="K27" s="1"/>
    </row>
    <row r="28" spans="1:12">
      <c r="B28" s="1"/>
      <c r="C28" s="1"/>
      <c r="D28" s="1"/>
      <c r="F28" s="1"/>
      <c r="G28" s="1"/>
      <c r="I28" s="1"/>
      <c r="J28" s="1"/>
      <c r="K28" s="1"/>
    </row>
    <row r="29" spans="1:12">
      <c r="B29" s="1"/>
      <c r="C29" s="1"/>
      <c r="D29" s="1"/>
      <c r="F29" s="1"/>
      <c r="G29" s="1"/>
      <c r="I29" s="1"/>
      <c r="J29" s="1"/>
      <c r="K29" s="1"/>
    </row>
    <row r="30" spans="1:12">
      <c r="B30" s="1"/>
      <c r="C30" s="1"/>
      <c r="D30" s="1"/>
      <c r="F30" s="1"/>
      <c r="G30" s="1"/>
      <c r="I30" s="1"/>
      <c r="J30" s="1"/>
      <c r="K30" s="1"/>
    </row>
    <row r="31" spans="1:12">
      <c r="B31" s="1"/>
      <c r="C31" s="1"/>
      <c r="D31" s="1"/>
      <c r="F31" s="1"/>
      <c r="G31" s="1"/>
      <c r="I31" s="1"/>
      <c r="J31" s="1"/>
      <c r="K31" s="1"/>
    </row>
    <row r="32" spans="1:12">
      <c r="B32" s="1"/>
      <c r="C32" s="1"/>
      <c r="D32" s="1"/>
      <c r="F32" s="1"/>
      <c r="G32" s="1"/>
      <c r="I32" s="1"/>
      <c r="J32" s="1"/>
      <c r="K32" s="1"/>
    </row>
    <row r="33" spans="2:11">
      <c r="B33" s="1"/>
      <c r="C33" s="1"/>
      <c r="D33" s="1"/>
      <c r="F33" s="1"/>
      <c r="G33" s="1"/>
      <c r="I33" s="1"/>
      <c r="J33" s="1"/>
      <c r="K33" s="1"/>
    </row>
    <row r="34" spans="2:11">
      <c r="B34" s="1"/>
      <c r="C34" s="1"/>
      <c r="D34" s="1"/>
      <c r="F34" s="1"/>
      <c r="G34" s="1"/>
      <c r="I34" s="1"/>
      <c r="J34" s="1"/>
      <c r="K34" s="1"/>
    </row>
    <row r="35" spans="2:11">
      <c r="B35" s="1"/>
      <c r="C35" s="1"/>
      <c r="D35" s="1"/>
      <c r="F35" s="1"/>
      <c r="G35" s="1"/>
      <c r="I35" s="1"/>
      <c r="J35" s="1"/>
      <c r="K35" s="1"/>
    </row>
    <row r="36" spans="2:11">
      <c r="B36" s="1"/>
      <c r="C36" s="1"/>
      <c r="D36" s="1"/>
      <c r="F36" s="1"/>
      <c r="G36" s="1"/>
      <c r="I36" s="1"/>
      <c r="J36" s="1"/>
      <c r="K36" s="1"/>
    </row>
    <row r="37" spans="2:11">
      <c r="B37" s="1"/>
      <c r="C37" s="1"/>
      <c r="D37" s="1"/>
      <c r="F37" s="1"/>
      <c r="G37" s="1"/>
      <c r="I37" s="1"/>
      <c r="J37" s="1"/>
      <c r="K37" s="1"/>
    </row>
    <row r="38" spans="2:11">
      <c r="B38" s="1"/>
      <c r="C38" s="1"/>
      <c r="D38" s="1"/>
      <c r="F38" s="1"/>
      <c r="G38" s="1"/>
      <c r="I38" s="1"/>
      <c r="J38" s="1"/>
      <c r="K38" s="1"/>
    </row>
    <row r="39" spans="2:11">
      <c r="B39" s="1"/>
      <c r="C39" s="1"/>
      <c r="D39" s="1"/>
      <c r="F39" s="1"/>
      <c r="G39" s="1"/>
      <c r="I39" s="1"/>
      <c r="J39" s="1"/>
      <c r="K39" s="1"/>
    </row>
    <row r="40" spans="2:11">
      <c r="B40" s="1"/>
      <c r="C40" s="1"/>
      <c r="D40" s="1"/>
      <c r="F40" s="1"/>
      <c r="G40" s="1"/>
      <c r="I40" s="1"/>
      <c r="J40" s="1"/>
      <c r="K40" s="1"/>
    </row>
    <row r="41" spans="2:11">
      <c r="B41" s="1"/>
      <c r="C41" s="1"/>
      <c r="D41" s="1"/>
      <c r="F41" s="1"/>
      <c r="G41" s="1"/>
      <c r="I41" s="1"/>
      <c r="J41" s="1"/>
      <c r="K41" s="1"/>
    </row>
    <row r="42" spans="2:11">
      <c r="B42" s="1"/>
      <c r="C42" s="1"/>
      <c r="D42" s="1"/>
      <c r="F42" s="1"/>
      <c r="G42" s="1"/>
      <c r="I42" s="1"/>
      <c r="J42" s="1"/>
      <c r="K42" s="1"/>
    </row>
    <row r="43" spans="2:11">
      <c r="B43" s="1"/>
      <c r="C43" s="1"/>
      <c r="D43" s="1"/>
      <c r="F43" s="1"/>
      <c r="G43" s="1"/>
      <c r="I43" s="1"/>
      <c r="J43" s="1"/>
      <c r="K43" s="1"/>
    </row>
    <row r="44" spans="2:11">
      <c r="B44" s="1"/>
      <c r="C44" s="1"/>
      <c r="D44" s="1"/>
      <c r="F44" s="1"/>
      <c r="G44" s="1"/>
      <c r="I44" s="1"/>
      <c r="J44" s="1"/>
      <c r="K44" s="1"/>
    </row>
    <row r="45" spans="2:11">
      <c r="B45" s="1"/>
      <c r="C45" s="1"/>
      <c r="D45" s="1"/>
      <c r="F45" s="1"/>
      <c r="G45" s="1"/>
      <c r="I45" s="1"/>
      <c r="J45" s="1"/>
      <c r="K45" s="1"/>
    </row>
    <row r="46" spans="2:11">
      <c r="B46" s="1"/>
      <c r="C46" s="1"/>
      <c r="D46" s="1"/>
      <c r="F46" s="1"/>
      <c r="G46" s="1"/>
      <c r="I46" s="1"/>
      <c r="J46" s="1"/>
      <c r="K46" s="1"/>
    </row>
    <row r="47" spans="2:11">
      <c r="B47" s="1"/>
      <c r="C47" s="1"/>
      <c r="D47" s="1"/>
      <c r="F47" s="1"/>
      <c r="G47" s="1"/>
      <c r="I47" s="1"/>
      <c r="J47" s="1"/>
      <c r="K47" s="1"/>
    </row>
    <row r="48" spans="2:11">
      <c r="B48" s="1"/>
      <c r="C48" s="1"/>
      <c r="D48" s="1"/>
      <c r="F48" s="1"/>
      <c r="G48" s="1"/>
      <c r="I48" s="1"/>
      <c r="J48" s="1"/>
      <c r="K48" s="1"/>
    </row>
    <row r="49" spans="2:11">
      <c r="B49" s="1"/>
      <c r="C49" s="1"/>
      <c r="D49" s="1"/>
      <c r="F49" s="1"/>
      <c r="G49" s="1"/>
      <c r="I49" s="1"/>
      <c r="J49" s="1"/>
      <c r="K49" s="1"/>
    </row>
    <row r="50" spans="2:11">
      <c r="B50" s="1"/>
      <c r="C50" s="1"/>
      <c r="D50" s="1"/>
      <c r="F50" s="1"/>
      <c r="G50" s="1"/>
      <c r="I50" s="1"/>
      <c r="J50" s="1"/>
      <c r="K50" s="1"/>
    </row>
    <row r="51" spans="2:11">
      <c r="B51" s="1"/>
      <c r="C51" s="1"/>
      <c r="D51" s="1"/>
      <c r="F51" s="1"/>
      <c r="G51" s="1"/>
      <c r="I51" s="1"/>
      <c r="J51" s="1"/>
      <c r="K51" s="1"/>
    </row>
    <row r="52" spans="2:11">
      <c r="B52" s="1"/>
      <c r="C52" s="1"/>
      <c r="D52" s="1"/>
      <c r="F52" s="1"/>
      <c r="G52" s="1"/>
      <c r="I52" s="1"/>
      <c r="J52" s="1"/>
      <c r="K52" s="1"/>
    </row>
    <row r="53" spans="2:11">
      <c r="B53" s="1"/>
      <c r="C53" s="1"/>
      <c r="D53" s="1"/>
      <c r="F53" s="1"/>
      <c r="G53" s="1"/>
      <c r="I53" s="1"/>
      <c r="J53" s="1"/>
      <c r="K53" s="1"/>
    </row>
    <row r="54" spans="2:11">
      <c r="B54" s="1"/>
      <c r="C54" s="1"/>
      <c r="D54" s="1"/>
      <c r="F54" s="1"/>
      <c r="G54" s="1"/>
      <c r="I54" s="1"/>
      <c r="J54" s="1"/>
      <c r="K54" s="1"/>
    </row>
    <row r="55" spans="2:11">
      <c r="B55" s="1"/>
      <c r="C55" s="1"/>
      <c r="D55" s="1"/>
      <c r="F55" s="1"/>
      <c r="G55" s="1"/>
      <c r="I55" s="1"/>
      <c r="J55" s="1"/>
      <c r="K55" s="1"/>
    </row>
    <row r="56" spans="2:11">
      <c r="B56" s="1"/>
      <c r="C56" s="1"/>
      <c r="D56" s="1"/>
      <c r="F56" s="1"/>
      <c r="G56" s="1"/>
      <c r="I56" s="1"/>
      <c r="J56" s="1"/>
      <c r="K56" s="1"/>
    </row>
    <row r="57" spans="2:11">
      <c r="B57" s="1"/>
      <c r="C57" s="1"/>
      <c r="D57" s="1"/>
      <c r="F57" s="1"/>
      <c r="G57" s="1"/>
      <c r="I57" s="1"/>
      <c r="J57" s="1"/>
      <c r="K57" s="1"/>
    </row>
    <row r="58" spans="2:11">
      <c r="B58" s="1"/>
      <c r="C58" s="1"/>
      <c r="D58" s="1"/>
      <c r="F58" s="1"/>
      <c r="G58" s="1"/>
      <c r="I58" s="1"/>
      <c r="J58" s="1"/>
      <c r="K58" s="1"/>
    </row>
    <row r="59" spans="2:11">
      <c r="B59" s="1"/>
      <c r="C59" s="1"/>
      <c r="D59" s="1"/>
      <c r="F59" s="1"/>
      <c r="G59" s="1"/>
      <c r="I59" s="1"/>
      <c r="J59" s="1"/>
      <c r="K59" s="1"/>
    </row>
    <row r="60" spans="2:11">
      <c r="B60" s="1"/>
      <c r="C60" s="1"/>
      <c r="D60" s="1"/>
      <c r="F60" s="1"/>
      <c r="G60" s="1"/>
      <c r="I60" s="1"/>
      <c r="J60" s="1"/>
      <c r="K60" s="1"/>
    </row>
    <row r="61" spans="2:11">
      <c r="B61" s="1"/>
      <c r="C61" s="1"/>
      <c r="D61" s="1"/>
      <c r="F61" s="1"/>
      <c r="G61" s="1"/>
      <c r="I61" s="1"/>
      <c r="J61" s="1"/>
      <c r="K61" s="1"/>
    </row>
    <row r="62" spans="2:11">
      <c r="B62" s="1"/>
      <c r="C62" s="1"/>
      <c r="D62" s="1"/>
      <c r="F62" s="1"/>
      <c r="G62" s="1"/>
      <c r="I62" s="1"/>
      <c r="J62" s="1"/>
      <c r="K62" s="1"/>
    </row>
    <row r="63" spans="2:11">
      <c r="B63" s="1"/>
      <c r="C63" s="1"/>
      <c r="D63" s="1"/>
      <c r="F63" s="1"/>
      <c r="G63" s="1"/>
      <c r="I63" s="1"/>
      <c r="J63" s="1"/>
      <c r="K63" s="1"/>
    </row>
    <row r="64" spans="2:11">
      <c r="B64" s="1"/>
      <c r="C64" s="1"/>
      <c r="D64" s="1"/>
      <c r="F64" s="1"/>
      <c r="G64" s="1"/>
      <c r="I64" s="1"/>
      <c r="J64" s="1"/>
      <c r="K64" s="1"/>
    </row>
    <row r="65" spans="2:11">
      <c r="B65" s="1"/>
      <c r="C65" s="1"/>
      <c r="D65" s="1"/>
      <c r="F65" s="1"/>
      <c r="G65" s="1"/>
      <c r="I65" s="1"/>
      <c r="J65" s="1"/>
      <c r="K65" s="1"/>
    </row>
    <row r="66" spans="2:11">
      <c r="B66" s="1"/>
      <c r="C66" s="1"/>
      <c r="D66" s="1"/>
      <c r="F66" s="1"/>
      <c r="G66" s="1"/>
      <c r="I66" s="1"/>
      <c r="J66" s="1"/>
      <c r="K66" s="1"/>
    </row>
    <row r="67" spans="2:11">
      <c r="B67" s="1"/>
      <c r="C67" s="1"/>
      <c r="D67" s="1"/>
      <c r="F67" s="1"/>
      <c r="G67" s="1"/>
      <c r="I67" s="1"/>
      <c r="J67" s="1"/>
      <c r="K67" s="1"/>
    </row>
    <row r="68" spans="2:11">
      <c r="B68" s="1"/>
      <c r="C68" s="1"/>
      <c r="D68" s="1"/>
      <c r="F68" s="1"/>
      <c r="G68" s="1"/>
      <c r="I68" s="1"/>
      <c r="J68" s="1"/>
      <c r="K68" s="1"/>
    </row>
    <row r="69" spans="2:11">
      <c r="B69" s="1"/>
      <c r="C69" s="1"/>
      <c r="D69" s="1"/>
      <c r="F69" s="1"/>
      <c r="G69" s="1"/>
      <c r="I69" s="1"/>
      <c r="J69" s="1"/>
      <c r="K69" s="1"/>
    </row>
    <row r="70" spans="2:11">
      <c r="B70" s="1"/>
      <c r="C70" s="1"/>
      <c r="D70" s="1"/>
      <c r="F70" s="1"/>
      <c r="G70" s="1"/>
      <c r="I70" s="1"/>
      <c r="J70" s="1"/>
      <c r="K70" s="1"/>
    </row>
    <row r="71" spans="2:11">
      <c r="B71" s="1"/>
      <c r="C71" s="1"/>
      <c r="D71" s="1"/>
      <c r="F71" s="1"/>
      <c r="G71" s="1"/>
      <c r="I71" s="1"/>
      <c r="J71" s="1"/>
      <c r="K71" s="1"/>
    </row>
    <row r="72" spans="2:11">
      <c r="B72" s="1"/>
      <c r="C72" s="1"/>
      <c r="D72" s="1"/>
      <c r="F72" s="1"/>
      <c r="G72" s="1"/>
      <c r="I72" s="1"/>
      <c r="J72" s="1"/>
      <c r="K72" s="1"/>
    </row>
    <row r="73" spans="2:11">
      <c r="B73" s="1"/>
      <c r="C73" s="1"/>
      <c r="D73" s="1"/>
      <c r="F73" s="1"/>
      <c r="G73" s="1"/>
      <c r="I73" s="1"/>
      <c r="J73" s="1"/>
      <c r="K73" s="1"/>
    </row>
    <row r="74" spans="2:11">
      <c r="B74" s="1"/>
      <c r="C74" s="1"/>
      <c r="D74" s="1"/>
      <c r="F74" s="1"/>
      <c r="G74" s="1"/>
      <c r="I74" s="1"/>
      <c r="J74" s="1"/>
      <c r="K74" s="1"/>
    </row>
    <row r="75" spans="2:11">
      <c r="B75" s="1"/>
      <c r="C75" s="1"/>
      <c r="D75" s="1"/>
      <c r="F75" s="1"/>
      <c r="G75" s="1"/>
      <c r="I75" s="1"/>
      <c r="J75" s="1"/>
      <c r="K75" s="1"/>
    </row>
    <row r="76" spans="2:11">
      <c r="B76" s="1"/>
      <c r="C76" s="1"/>
      <c r="D76" s="1"/>
      <c r="F76" s="1"/>
      <c r="G76" s="1"/>
      <c r="I76" s="1"/>
      <c r="J76" s="1"/>
      <c r="K76" s="1"/>
    </row>
    <row r="77" spans="2:11">
      <c r="B77" s="1"/>
      <c r="C77" s="1"/>
      <c r="D77" s="1"/>
      <c r="F77" s="1"/>
      <c r="G77" s="1"/>
      <c r="I77" s="1"/>
      <c r="J77" s="1"/>
      <c r="K77" s="1"/>
    </row>
    <row r="78" spans="2:11">
      <c r="B78" s="1"/>
      <c r="C78" s="1"/>
      <c r="D78" s="1"/>
      <c r="F78" s="1"/>
      <c r="G78" s="1"/>
      <c r="I78" s="1"/>
      <c r="J78" s="1"/>
      <c r="K78" s="1"/>
    </row>
    <row r="79" spans="2:11">
      <c r="B79" s="1"/>
      <c r="C79" s="1"/>
      <c r="D79" s="1"/>
      <c r="F79" s="1"/>
      <c r="G79" s="1"/>
      <c r="I79" s="1"/>
      <c r="J79" s="1"/>
      <c r="K79" s="1"/>
    </row>
    <row r="80" spans="2:11">
      <c r="B80" s="1"/>
      <c r="C80" s="1"/>
      <c r="D80" s="1"/>
      <c r="F80" s="1"/>
      <c r="G80" s="1"/>
      <c r="I80" s="1"/>
      <c r="J80" s="1"/>
      <c r="K80" s="1"/>
    </row>
    <row r="81" spans="2:11">
      <c r="B81" s="1"/>
      <c r="C81" s="1"/>
      <c r="D81" s="1"/>
      <c r="F81" s="1"/>
      <c r="G81" s="1"/>
      <c r="I81" s="1"/>
      <c r="J81" s="1"/>
      <c r="K81" s="1"/>
    </row>
    <row r="82" spans="2:11">
      <c r="B82" s="1"/>
      <c r="C82" s="1"/>
      <c r="D82" s="1"/>
      <c r="F82" s="1"/>
      <c r="G82" s="1"/>
      <c r="I82" s="1"/>
      <c r="J82" s="1"/>
      <c r="K82" s="1"/>
    </row>
    <row r="83" spans="2:11">
      <c r="B83" s="1"/>
      <c r="C83" s="1"/>
      <c r="D83" s="1"/>
      <c r="F83" s="1"/>
      <c r="G83" s="1"/>
      <c r="I83" s="1"/>
      <c r="J83" s="1"/>
      <c r="K83" s="1"/>
    </row>
    <row r="84" spans="2:11">
      <c r="B84" s="1"/>
      <c r="C84" s="1"/>
      <c r="D84" s="1"/>
      <c r="F84" s="1"/>
      <c r="G84" s="1"/>
      <c r="I84" s="1"/>
      <c r="J84" s="1"/>
      <c r="K84" s="1"/>
    </row>
    <row r="85" spans="2:11">
      <c r="B85" s="1"/>
      <c r="C85" s="1"/>
      <c r="D85" s="1"/>
      <c r="F85" s="1"/>
      <c r="G85" s="1"/>
      <c r="I85" s="1"/>
      <c r="J85" s="1"/>
      <c r="K85" s="1"/>
    </row>
    <row r="86" spans="2:11">
      <c r="B86" s="1"/>
      <c r="C86" s="1"/>
      <c r="D86" s="1"/>
      <c r="F86" s="1"/>
      <c r="G86" s="1"/>
      <c r="I86" s="1"/>
      <c r="J86" s="1"/>
      <c r="K86" s="1"/>
    </row>
    <row r="87" spans="2:11">
      <c r="B87" s="1"/>
      <c r="C87" s="1"/>
      <c r="D87" s="1"/>
      <c r="F87" s="1"/>
      <c r="G87" s="1"/>
      <c r="I87" s="1"/>
      <c r="J87" s="1"/>
      <c r="K87" s="1"/>
    </row>
    <row r="88" spans="2:11">
      <c r="B88" s="1"/>
      <c r="C88" s="1"/>
      <c r="D88" s="1"/>
      <c r="F88" s="1"/>
      <c r="G88" s="1"/>
      <c r="I88" s="1"/>
      <c r="J88" s="1"/>
      <c r="K88" s="1"/>
    </row>
    <row r="89" spans="2:11">
      <c r="B89" s="1"/>
      <c r="C89" s="1"/>
      <c r="D89" s="1"/>
      <c r="F89" s="1"/>
      <c r="G89" s="1"/>
      <c r="I89" s="1"/>
      <c r="J89" s="1"/>
      <c r="K89" s="1"/>
    </row>
    <row r="90" spans="2:11">
      <c r="B90" s="1"/>
      <c r="C90" s="1"/>
      <c r="D90" s="1"/>
      <c r="F90" s="1"/>
      <c r="G90" s="1"/>
      <c r="I90" s="1"/>
      <c r="J90" s="1"/>
      <c r="K90" s="1"/>
    </row>
    <row r="91" spans="2:11">
      <c r="B91" s="1"/>
      <c r="C91" s="1"/>
      <c r="D91" s="1"/>
      <c r="F91" s="1"/>
      <c r="G91" s="1"/>
      <c r="I91" s="1"/>
      <c r="J91" s="1"/>
      <c r="K91" s="1"/>
    </row>
    <row r="92" spans="2:11">
      <c r="B92" s="1"/>
      <c r="C92" s="1"/>
      <c r="D92" s="1"/>
      <c r="F92" s="1"/>
      <c r="G92" s="1"/>
      <c r="I92" s="1"/>
      <c r="J92" s="1"/>
      <c r="K92" s="1"/>
    </row>
    <row r="93" spans="2:11">
      <c r="B93" s="1"/>
      <c r="C93" s="1"/>
      <c r="D93" s="1"/>
      <c r="F93" s="1"/>
      <c r="G93" s="1"/>
      <c r="I93" s="1"/>
      <c r="J93" s="1"/>
      <c r="K93" s="1"/>
    </row>
    <row r="94" spans="2:11">
      <c r="B94" s="1"/>
      <c r="C94" s="1"/>
      <c r="D94" s="1"/>
      <c r="F94" s="1"/>
      <c r="G94" s="1"/>
      <c r="I94" s="1"/>
      <c r="J94" s="1"/>
      <c r="K94" s="1"/>
    </row>
    <row r="95" spans="2:11">
      <c r="B95" s="1"/>
      <c r="C95" s="1"/>
      <c r="D95" s="1"/>
      <c r="F95" s="1"/>
      <c r="G95" s="1"/>
      <c r="I95" s="1"/>
      <c r="J95" s="1"/>
      <c r="K95" s="1"/>
    </row>
    <row r="96" spans="2:11">
      <c r="B96" s="1"/>
      <c r="C96" s="1"/>
      <c r="D96" s="1"/>
      <c r="F96" s="1"/>
      <c r="G96" s="1"/>
      <c r="I96" s="1"/>
      <c r="J96" s="1"/>
      <c r="K96" s="1"/>
    </row>
    <row r="97" spans="2:11">
      <c r="B97" s="1"/>
      <c r="C97" s="1"/>
      <c r="D97" s="1"/>
      <c r="F97" s="1"/>
      <c r="G97" s="1"/>
      <c r="I97" s="1"/>
      <c r="J97" s="1"/>
      <c r="K97" s="1"/>
    </row>
    <row r="98" spans="2:11">
      <c r="B98" s="1"/>
      <c r="C98" s="1"/>
      <c r="D98" s="1"/>
      <c r="F98" s="1"/>
      <c r="G98" s="1"/>
      <c r="I98" s="1"/>
      <c r="J98" s="1"/>
      <c r="K98" s="1"/>
    </row>
    <row r="99" spans="2:11">
      <c r="B99" s="1"/>
      <c r="C99" s="1"/>
      <c r="D99" s="1"/>
      <c r="F99" s="1"/>
      <c r="G99" s="1"/>
      <c r="I99" s="1"/>
      <c r="J99" s="1"/>
      <c r="K99" s="1"/>
    </row>
  </sheetData>
  <mergeCells count="13">
    <mergeCell ref="A22:F22"/>
    <mergeCell ref="G6:H6"/>
    <mergeCell ref="A8:A11"/>
    <mergeCell ref="A12:A16"/>
    <mergeCell ref="A17:A20"/>
    <mergeCell ref="A1:G1"/>
    <mergeCell ref="I6:J6"/>
    <mergeCell ref="A5:F5"/>
    <mergeCell ref="K6:L6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45EC-1378-4C74-AFB3-3B2F8B44988F}">
  <sheetPr>
    <pageSetUpPr fitToPage="1"/>
  </sheetPr>
  <dimension ref="A1:L32"/>
  <sheetViews>
    <sheetView topLeftCell="A4" zoomScale="57" zoomScaleNormal="57" zoomScaleSheetLayoutView="100" workbookViewId="0">
      <selection activeCell="K22" sqref="K22"/>
    </sheetView>
  </sheetViews>
  <sheetFormatPr baseColWidth="10" defaultColWidth="9.85546875" defaultRowHeight="12.75"/>
  <cols>
    <col min="1" max="1" width="28.42578125" style="21" customWidth="1"/>
    <col min="2" max="2" width="33.28515625" style="21" customWidth="1"/>
    <col min="3" max="3" width="45.42578125" style="21" customWidth="1"/>
    <col min="4" max="4" width="14.42578125" style="21" customWidth="1"/>
    <col min="5" max="5" width="10.28515625" style="22" customWidth="1"/>
    <col min="6" max="6" width="11.7109375" style="21" customWidth="1"/>
    <col min="7" max="7" width="15.7109375" style="21" customWidth="1"/>
    <col min="8" max="8" width="62.42578125" style="12" customWidth="1"/>
    <col min="9" max="9" width="15.140625" style="21" customWidth="1"/>
    <col min="10" max="10" width="15.85546875" style="21" customWidth="1"/>
    <col min="11" max="11" width="78.42578125" style="21" customWidth="1"/>
    <col min="12" max="12" width="18.85546875" style="21" customWidth="1"/>
    <col min="13" max="16384" width="9.85546875" style="21"/>
  </cols>
  <sheetData>
    <row r="1" spans="1:12" ht="35.25" customHeight="1">
      <c r="A1" s="72" t="s">
        <v>332</v>
      </c>
      <c r="B1" s="73"/>
      <c r="C1" s="73"/>
      <c r="D1" s="73"/>
      <c r="E1" s="73"/>
      <c r="F1" s="73"/>
      <c r="G1" s="74"/>
    </row>
    <row r="5" spans="1:12" ht="12" customHeight="1">
      <c r="A5" s="115"/>
      <c r="B5" s="115"/>
      <c r="C5" s="115"/>
      <c r="D5" s="115"/>
      <c r="E5" s="115"/>
      <c r="F5" s="115"/>
      <c r="G5" s="12"/>
      <c r="I5" s="12"/>
      <c r="J5" s="12"/>
      <c r="K5" s="12"/>
    </row>
    <row r="6" spans="1:12" ht="33" customHeight="1">
      <c r="A6" s="75" t="s">
        <v>1</v>
      </c>
      <c r="B6" s="77" t="s">
        <v>2</v>
      </c>
      <c r="C6" s="79" t="s">
        <v>3</v>
      </c>
      <c r="D6" s="104" t="s">
        <v>4</v>
      </c>
      <c r="E6" s="105"/>
      <c r="F6" s="106"/>
      <c r="G6" s="68" t="s">
        <v>5</v>
      </c>
      <c r="H6" s="68"/>
      <c r="I6" s="107" t="s">
        <v>6</v>
      </c>
      <c r="J6" s="108"/>
      <c r="K6" s="68" t="s">
        <v>7</v>
      </c>
      <c r="L6" s="68"/>
    </row>
    <row r="7" spans="1:12" ht="45.75" customHeight="1">
      <c r="A7" s="76"/>
      <c r="B7" s="78"/>
      <c r="C7" s="80"/>
      <c r="D7" s="36" t="s">
        <v>8</v>
      </c>
      <c r="E7" s="36" t="s">
        <v>9</v>
      </c>
      <c r="F7" s="36" t="s">
        <v>10</v>
      </c>
      <c r="G7" s="36" t="s">
        <v>11</v>
      </c>
      <c r="H7" s="36" t="s">
        <v>12</v>
      </c>
      <c r="I7" s="44" t="s">
        <v>13</v>
      </c>
      <c r="J7" s="36" t="s">
        <v>14</v>
      </c>
      <c r="K7" s="20" t="s">
        <v>15</v>
      </c>
      <c r="L7" s="20" t="s">
        <v>44</v>
      </c>
    </row>
    <row r="8" spans="1:12" ht="64.5" customHeight="1">
      <c r="A8" s="116" t="s">
        <v>331</v>
      </c>
      <c r="B8" s="37" t="s">
        <v>330</v>
      </c>
      <c r="C8" s="37" t="s">
        <v>329</v>
      </c>
      <c r="D8" s="37">
        <v>3</v>
      </c>
      <c r="E8" s="37">
        <v>4</v>
      </c>
      <c r="F8" s="37">
        <f t="shared" ref="F8:F32" si="0">E8*D8</f>
        <v>12</v>
      </c>
      <c r="G8" s="37">
        <v>4</v>
      </c>
      <c r="H8" s="37" t="s">
        <v>328</v>
      </c>
      <c r="I8" s="43">
        <f t="shared" ref="I8:I32" si="1">F8/G8</f>
        <v>3</v>
      </c>
      <c r="J8" s="15" t="s">
        <v>25</v>
      </c>
      <c r="K8" s="37"/>
      <c r="L8" s="37"/>
    </row>
    <row r="9" spans="1:12" ht="87" customHeight="1">
      <c r="A9" s="117"/>
      <c r="B9" s="37" t="s">
        <v>327</v>
      </c>
      <c r="C9" s="37" t="s">
        <v>326</v>
      </c>
      <c r="D9" s="37">
        <v>2</v>
      </c>
      <c r="E9" s="37">
        <v>3</v>
      </c>
      <c r="F9" s="37">
        <f t="shared" si="0"/>
        <v>6</v>
      </c>
      <c r="G9" s="37">
        <v>2</v>
      </c>
      <c r="H9" s="37" t="s">
        <v>324</v>
      </c>
      <c r="I9" s="43">
        <f t="shared" si="1"/>
        <v>3</v>
      </c>
      <c r="J9" s="15" t="s">
        <v>25</v>
      </c>
      <c r="K9" s="37"/>
      <c r="L9" s="37"/>
    </row>
    <row r="10" spans="1:12" ht="62.25" customHeight="1">
      <c r="A10" s="117"/>
      <c r="B10" s="37" t="s">
        <v>325</v>
      </c>
      <c r="C10" s="37" t="s">
        <v>322</v>
      </c>
      <c r="D10" s="37">
        <v>2</v>
      </c>
      <c r="E10" s="37">
        <v>3</v>
      </c>
      <c r="F10" s="37">
        <f t="shared" si="0"/>
        <v>6</v>
      </c>
      <c r="G10" s="37">
        <v>2</v>
      </c>
      <c r="H10" s="37" t="s">
        <v>324</v>
      </c>
      <c r="I10" s="43">
        <f t="shared" si="1"/>
        <v>3</v>
      </c>
      <c r="J10" s="15" t="s">
        <v>25</v>
      </c>
      <c r="K10" s="37"/>
      <c r="L10" s="37"/>
    </row>
    <row r="11" spans="1:12" ht="78" customHeight="1">
      <c r="A11" s="117"/>
      <c r="B11" s="37" t="s">
        <v>323</v>
      </c>
      <c r="C11" s="37" t="s">
        <v>322</v>
      </c>
      <c r="D11" s="37">
        <v>2</v>
      </c>
      <c r="E11" s="37">
        <v>4</v>
      </c>
      <c r="F11" s="37">
        <f t="shared" si="0"/>
        <v>8</v>
      </c>
      <c r="G11" s="37">
        <v>3</v>
      </c>
      <c r="H11" s="37" t="s">
        <v>321</v>
      </c>
      <c r="I11" s="43">
        <f t="shared" si="1"/>
        <v>2.6666666666666665</v>
      </c>
      <c r="J11" s="15" t="s">
        <v>25</v>
      </c>
      <c r="K11" s="37"/>
      <c r="L11" s="37"/>
    </row>
    <row r="12" spans="1:12" ht="63" customHeight="1">
      <c r="A12" s="117"/>
      <c r="B12" s="37" t="s">
        <v>320</v>
      </c>
      <c r="C12" s="37" t="s">
        <v>319</v>
      </c>
      <c r="D12" s="37">
        <v>1</v>
      </c>
      <c r="E12" s="37">
        <v>2</v>
      </c>
      <c r="F12" s="37">
        <f t="shared" si="0"/>
        <v>2</v>
      </c>
      <c r="G12" s="37">
        <v>3</v>
      </c>
      <c r="H12" s="37" t="s">
        <v>318</v>
      </c>
      <c r="I12" s="43">
        <f t="shared" si="1"/>
        <v>0.66666666666666663</v>
      </c>
      <c r="J12" s="15" t="s">
        <v>25</v>
      </c>
      <c r="K12" s="37"/>
      <c r="L12" s="37"/>
    </row>
    <row r="13" spans="1:12" ht="85.5" customHeight="1">
      <c r="A13" s="69" t="s">
        <v>317</v>
      </c>
      <c r="B13" s="37" t="s">
        <v>316</v>
      </c>
      <c r="C13" s="37" t="s">
        <v>315</v>
      </c>
      <c r="D13" s="37">
        <v>1</v>
      </c>
      <c r="E13" s="37">
        <v>4</v>
      </c>
      <c r="F13" s="37">
        <f t="shared" si="0"/>
        <v>4</v>
      </c>
      <c r="G13" s="37">
        <v>4</v>
      </c>
      <c r="H13" s="37" t="s">
        <v>308</v>
      </c>
      <c r="I13" s="43">
        <f t="shared" si="1"/>
        <v>1</v>
      </c>
      <c r="J13" s="15" t="s">
        <v>25</v>
      </c>
      <c r="K13" s="37"/>
      <c r="L13" s="37"/>
    </row>
    <row r="14" spans="1:12" ht="66.75" customHeight="1">
      <c r="A14" s="70"/>
      <c r="B14" s="37" t="s">
        <v>314</v>
      </c>
      <c r="C14" s="37" t="s">
        <v>273</v>
      </c>
      <c r="D14" s="37">
        <v>1</v>
      </c>
      <c r="E14" s="37">
        <v>4</v>
      </c>
      <c r="F14" s="37">
        <f t="shared" si="0"/>
        <v>4</v>
      </c>
      <c r="G14" s="37">
        <v>4</v>
      </c>
      <c r="H14" s="37" t="s">
        <v>313</v>
      </c>
      <c r="I14" s="43">
        <f t="shared" si="1"/>
        <v>1</v>
      </c>
      <c r="J14" s="15" t="s">
        <v>25</v>
      </c>
      <c r="K14" s="37"/>
      <c r="L14" s="37"/>
    </row>
    <row r="15" spans="1:12" ht="60" customHeight="1">
      <c r="A15" s="70"/>
      <c r="B15" s="37" t="s">
        <v>312</v>
      </c>
      <c r="C15" s="37" t="s">
        <v>311</v>
      </c>
      <c r="D15" s="37">
        <v>3</v>
      </c>
      <c r="E15" s="37">
        <v>3</v>
      </c>
      <c r="F15" s="37">
        <f t="shared" si="0"/>
        <v>9</v>
      </c>
      <c r="G15" s="37">
        <v>4</v>
      </c>
      <c r="H15" s="37" t="s">
        <v>333</v>
      </c>
      <c r="I15" s="43">
        <f t="shared" si="1"/>
        <v>2.25</v>
      </c>
      <c r="J15" s="15" t="s">
        <v>25</v>
      </c>
      <c r="K15" s="37"/>
      <c r="L15" s="37"/>
    </row>
    <row r="16" spans="1:12" ht="72.75" customHeight="1">
      <c r="A16" s="70"/>
      <c r="B16" s="37" t="s">
        <v>310</v>
      </c>
      <c r="C16" s="37" t="s">
        <v>309</v>
      </c>
      <c r="D16" s="37">
        <v>1</v>
      </c>
      <c r="E16" s="37">
        <v>4</v>
      </c>
      <c r="F16" s="37">
        <f t="shared" si="0"/>
        <v>4</v>
      </c>
      <c r="G16" s="37">
        <v>4</v>
      </c>
      <c r="H16" s="37" t="s">
        <v>308</v>
      </c>
      <c r="I16" s="43">
        <f t="shared" si="1"/>
        <v>1</v>
      </c>
      <c r="J16" s="15" t="s">
        <v>25</v>
      </c>
      <c r="K16" s="37"/>
      <c r="L16" s="37"/>
    </row>
    <row r="17" spans="1:12" ht="72.75" customHeight="1">
      <c r="A17" s="70"/>
      <c r="B17" s="37" t="s">
        <v>307</v>
      </c>
      <c r="C17" s="37" t="s">
        <v>304</v>
      </c>
      <c r="D17" s="37">
        <v>1</v>
      </c>
      <c r="E17" s="37">
        <v>4</v>
      </c>
      <c r="F17" s="37">
        <f t="shared" si="0"/>
        <v>4</v>
      </c>
      <c r="G17" s="37">
        <v>4</v>
      </c>
      <c r="H17" s="37" t="s">
        <v>306</v>
      </c>
      <c r="I17" s="43">
        <f t="shared" si="1"/>
        <v>1</v>
      </c>
      <c r="J17" s="15" t="s">
        <v>25</v>
      </c>
      <c r="K17" s="37"/>
      <c r="L17" s="37"/>
    </row>
    <row r="18" spans="1:12" ht="72.75" customHeight="1">
      <c r="A18" s="70"/>
      <c r="B18" s="37" t="s">
        <v>305</v>
      </c>
      <c r="C18" s="37" t="s">
        <v>304</v>
      </c>
      <c r="D18" s="37">
        <v>1</v>
      </c>
      <c r="E18" s="37">
        <v>4</v>
      </c>
      <c r="F18" s="37">
        <f t="shared" si="0"/>
        <v>4</v>
      </c>
      <c r="G18" s="37">
        <v>4</v>
      </c>
      <c r="H18" s="37" t="s">
        <v>303</v>
      </c>
      <c r="I18" s="43">
        <f t="shared" si="1"/>
        <v>1</v>
      </c>
      <c r="J18" s="15" t="s">
        <v>25</v>
      </c>
      <c r="K18" s="37"/>
      <c r="L18" s="37"/>
    </row>
    <row r="19" spans="1:12" ht="60" customHeight="1">
      <c r="A19" s="69" t="s">
        <v>302</v>
      </c>
      <c r="B19" s="37" t="s">
        <v>301</v>
      </c>
      <c r="C19" s="37" t="s">
        <v>300</v>
      </c>
      <c r="D19" s="37">
        <v>2</v>
      </c>
      <c r="E19" s="37">
        <v>3</v>
      </c>
      <c r="F19" s="37">
        <f t="shared" si="0"/>
        <v>6</v>
      </c>
      <c r="G19" s="37">
        <v>2</v>
      </c>
      <c r="H19" s="37" t="s">
        <v>299</v>
      </c>
      <c r="I19" s="43">
        <f t="shared" si="1"/>
        <v>3</v>
      </c>
      <c r="J19" s="15" t="s">
        <v>25</v>
      </c>
      <c r="K19" s="37"/>
      <c r="L19" s="37"/>
    </row>
    <row r="20" spans="1:12" ht="51" customHeight="1">
      <c r="A20" s="70"/>
      <c r="B20" s="37" t="s">
        <v>298</v>
      </c>
      <c r="C20" s="37" t="s">
        <v>286</v>
      </c>
      <c r="D20" s="37">
        <v>2</v>
      </c>
      <c r="E20" s="37">
        <v>3</v>
      </c>
      <c r="F20" s="37">
        <f t="shared" si="0"/>
        <v>6</v>
      </c>
      <c r="G20" s="37">
        <v>3</v>
      </c>
      <c r="H20" s="37" t="s">
        <v>297</v>
      </c>
      <c r="I20" s="43">
        <f t="shared" si="1"/>
        <v>2</v>
      </c>
      <c r="J20" s="15" t="s">
        <v>25</v>
      </c>
      <c r="K20" s="37"/>
      <c r="L20" s="37"/>
    </row>
    <row r="21" spans="1:12" ht="50.25" customHeight="1">
      <c r="A21" s="70"/>
      <c r="B21" s="37" t="s">
        <v>296</v>
      </c>
      <c r="C21" s="37" t="s">
        <v>295</v>
      </c>
      <c r="D21" s="37">
        <v>2</v>
      </c>
      <c r="E21" s="37">
        <v>3</v>
      </c>
      <c r="F21" s="37">
        <f t="shared" si="0"/>
        <v>6</v>
      </c>
      <c r="G21" s="37">
        <v>3</v>
      </c>
      <c r="H21" s="37" t="s">
        <v>294</v>
      </c>
      <c r="I21" s="43">
        <f t="shared" si="1"/>
        <v>2</v>
      </c>
      <c r="J21" s="15" t="s">
        <v>25</v>
      </c>
      <c r="K21" s="37"/>
      <c r="L21" s="37"/>
    </row>
    <row r="22" spans="1:12" ht="65.25" customHeight="1">
      <c r="A22" s="70"/>
      <c r="B22" s="37" t="s">
        <v>293</v>
      </c>
      <c r="C22" s="37" t="s">
        <v>292</v>
      </c>
      <c r="D22" s="37">
        <v>3</v>
      </c>
      <c r="E22" s="37">
        <v>4</v>
      </c>
      <c r="F22" s="37">
        <f t="shared" si="0"/>
        <v>12</v>
      </c>
      <c r="G22" s="37">
        <v>3</v>
      </c>
      <c r="H22" s="37" t="s">
        <v>291</v>
      </c>
      <c r="I22" s="43">
        <f t="shared" si="1"/>
        <v>4</v>
      </c>
      <c r="J22" s="24" t="s">
        <v>20</v>
      </c>
      <c r="K22" s="37" t="s">
        <v>335</v>
      </c>
      <c r="L22" s="37" t="s">
        <v>45</v>
      </c>
    </row>
    <row r="23" spans="1:12" ht="50.25" customHeight="1">
      <c r="A23" s="70"/>
      <c r="B23" s="37" t="s">
        <v>290</v>
      </c>
      <c r="C23" s="37" t="s">
        <v>289</v>
      </c>
      <c r="D23" s="37">
        <v>1</v>
      </c>
      <c r="E23" s="37">
        <v>3</v>
      </c>
      <c r="F23" s="37">
        <f t="shared" si="0"/>
        <v>3</v>
      </c>
      <c r="G23" s="37">
        <v>3</v>
      </c>
      <c r="H23" s="37" t="s">
        <v>288</v>
      </c>
      <c r="I23" s="43">
        <f t="shared" si="1"/>
        <v>1</v>
      </c>
      <c r="J23" s="15" t="s">
        <v>25</v>
      </c>
      <c r="K23" s="37"/>
      <c r="L23" s="37"/>
    </row>
    <row r="24" spans="1:12" ht="30" customHeight="1">
      <c r="A24" s="70"/>
      <c r="B24" s="37" t="s">
        <v>287</v>
      </c>
      <c r="C24" s="37" t="s">
        <v>286</v>
      </c>
      <c r="D24" s="37">
        <v>1</v>
      </c>
      <c r="E24" s="37">
        <v>3</v>
      </c>
      <c r="F24" s="37">
        <f t="shared" si="0"/>
        <v>3</v>
      </c>
      <c r="G24" s="37">
        <v>2</v>
      </c>
      <c r="H24" s="37" t="s">
        <v>285</v>
      </c>
      <c r="I24" s="43">
        <f t="shared" si="1"/>
        <v>1.5</v>
      </c>
      <c r="J24" s="15" t="s">
        <v>25</v>
      </c>
      <c r="K24" s="37"/>
      <c r="L24" s="37"/>
    </row>
    <row r="25" spans="1:12" ht="48.75" customHeight="1">
      <c r="A25" s="70"/>
      <c r="B25" s="37" t="s">
        <v>284</v>
      </c>
      <c r="C25" s="37" t="s">
        <v>266</v>
      </c>
      <c r="D25" s="37">
        <v>3</v>
      </c>
      <c r="E25" s="37">
        <v>3</v>
      </c>
      <c r="F25" s="37">
        <f t="shared" si="0"/>
        <v>9</v>
      </c>
      <c r="G25" s="37">
        <v>3</v>
      </c>
      <c r="H25" s="37" t="s">
        <v>283</v>
      </c>
      <c r="I25" s="43">
        <f t="shared" si="1"/>
        <v>3</v>
      </c>
      <c r="J25" s="15" t="s">
        <v>25</v>
      </c>
      <c r="K25" s="37"/>
      <c r="L25" s="37"/>
    </row>
    <row r="26" spans="1:12" ht="48.75" customHeight="1">
      <c r="A26" s="70"/>
      <c r="B26" s="37" t="s">
        <v>282</v>
      </c>
      <c r="C26" s="37" t="s">
        <v>266</v>
      </c>
      <c r="D26" s="37">
        <v>3</v>
      </c>
      <c r="E26" s="37">
        <v>3</v>
      </c>
      <c r="F26" s="37">
        <f t="shared" si="0"/>
        <v>9</v>
      </c>
      <c r="G26" s="37">
        <v>3</v>
      </c>
      <c r="H26" s="37" t="s">
        <v>334</v>
      </c>
      <c r="I26" s="43">
        <f t="shared" si="1"/>
        <v>3</v>
      </c>
      <c r="J26" s="15" t="s">
        <v>25</v>
      </c>
      <c r="K26" s="37"/>
      <c r="L26" s="37"/>
    </row>
    <row r="27" spans="1:12" ht="54" customHeight="1">
      <c r="A27" s="70"/>
      <c r="B27" s="37" t="s">
        <v>281</v>
      </c>
      <c r="C27" s="37" t="s">
        <v>280</v>
      </c>
      <c r="D27" s="37">
        <v>1</v>
      </c>
      <c r="E27" s="37">
        <v>4</v>
      </c>
      <c r="F27" s="37">
        <f t="shared" si="0"/>
        <v>4</v>
      </c>
      <c r="G27" s="37">
        <v>2</v>
      </c>
      <c r="H27" s="37" t="s">
        <v>279</v>
      </c>
      <c r="I27" s="43">
        <f t="shared" si="1"/>
        <v>2</v>
      </c>
      <c r="J27" s="15" t="s">
        <v>25</v>
      </c>
      <c r="K27" s="37"/>
      <c r="L27" s="37"/>
    </row>
    <row r="28" spans="1:12" ht="51" customHeight="1">
      <c r="A28" s="71"/>
      <c r="B28" s="37" t="s">
        <v>278</v>
      </c>
      <c r="C28" s="37" t="s">
        <v>277</v>
      </c>
      <c r="D28" s="37">
        <v>1</v>
      </c>
      <c r="E28" s="37">
        <v>2</v>
      </c>
      <c r="F28" s="37">
        <f t="shared" si="0"/>
        <v>2</v>
      </c>
      <c r="G28" s="37">
        <v>3</v>
      </c>
      <c r="H28" s="37" t="s">
        <v>276</v>
      </c>
      <c r="I28" s="43">
        <f t="shared" si="1"/>
        <v>0.66666666666666663</v>
      </c>
      <c r="J28" s="15" t="s">
        <v>25</v>
      </c>
      <c r="K28" s="37"/>
      <c r="L28" s="37"/>
    </row>
    <row r="29" spans="1:12" ht="70.5" customHeight="1">
      <c r="A29" s="38" t="s">
        <v>275</v>
      </c>
      <c r="B29" s="37" t="s">
        <v>274</v>
      </c>
      <c r="C29" s="37" t="s">
        <v>273</v>
      </c>
      <c r="D29" s="37">
        <v>1</v>
      </c>
      <c r="E29" s="37">
        <v>4</v>
      </c>
      <c r="F29" s="37">
        <f t="shared" si="0"/>
        <v>4</v>
      </c>
      <c r="G29" s="37">
        <v>3</v>
      </c>
      <c r="H29" s="37" t="s">
        <v>272</v>
      </c>
      <c r="I29" s="43">
        <f t="shared" si="1"/>
        <v>1.3333333333333333</v>
      </c>
      <c r="J29" s="15" t="s">
        <v>25</v>
      </c>
      <c r="K29" s="37"/>
      <c r="L29" s="37"/>
    </row>
    <row r="30" spans="1:12" ht="56.25" customHeight="1">
      <c r="A30" s="69" t="s">
        <v>271</v>
      </c>
      <c r="B30" s="37" t="s">
        <v>270</v>
      </c>
      <c r="C30" s="37" t="s">
        <v>269</v>
      </c>
      <c r="D30" s="37">
        <v>3</v>
      </c>
      <c r="E30" s="37">
        <v>4</v>
      </c>
      <c r="F30" s="37">
        <f t="shared" si="0"/>
        <v>12</v>
      </c>
      <c r="G30" s="37">
        <v>4</v>
      </c>
      <c r="H30" s="37" t="s">
        <v>268</v>
      </c>
      <c r="I30" s="43">
        <f t="shared" si="1"/>
        <v>3</v>
      </c>
      <c r="J30" s="15" t="s">
        <v>25</v>
      </c>
      <c r="K30" s="37"/>
      <c r="L30" s="37"/>
    </row>
    <row r="31" spans="1:12" ht="56.25" customHeight="1">
      <c r="A31" s="70"/>
      <c r="B31" s="39" t="s">
        <v>267</v>
      </c>
      <c r="C31" s="39" t="s">
        <v>266</v>
      </c>
      <c r="D31" s="39">
        <v>3</v>
      </c>
      <c r="E31" s="39">
        <v>3</v>
      </c>
      <c r="F31" s="37">
        <f t="shared" si="0"/>
        <v>9</v>
      </c>
      <c r="G31" s="37">
        <v>3</v>
      </c>
      <c r="H31" s="39" t="s">
        <v>265</v>
      </c>
      <c r="I31" s="43">
        <f t="shared" si="1"/>
        <v>3</v>
      </c>
      <c r="J31" s="15" t="s">
        <v>25</v>
      </c>
      <c r="K31" s="39"/>
      <c r="L31" s="39"/>
    </row>
    <row r="32" spans="1:12" ht="55.5" customHeight="1">
      <c r="A32" s="71"/>
      <c r="B32" s="39" t="s">
        <v>264</v>
      </c>
      <c r="C32" s="39" t="s">
        <v>263</v>
      </c>
      <c r="D32" s="39">
        <v>2</v>
      </c>
      <c r="E32" s="39">
        <v>3</v>
      </c>
      <c r="F32" s="37">
        <f t="shared" si="0"/>
        <v>6</v>
      </c>
      <c r="G32" s="39">
        <v>2</v>
      </c>
      <c r="H32" s="39" t="s">
        <v>262</v>
      </c>
      <c r="I32" s="43">
        <f t="shared" si="1"/>
        <v>3</v>
      </c>
      <c r="J32" s="42" t="s">
        <v>25</v>
      </c>
      <c r="K32" s="39"/>
      <c r="L32" s="39"/>
    </row>
  </sheetData>
  <mergeCells count="13">
    <mergeCell ref="A30:A32"/>
    <mergeCell ref="I6:J6"/>
    <mergeCell ref="K6:L6"/>
    <mergeCell ref="A8:A12"/>
    <mergeCell ref="A13:A18"/>
    <mergeCell ref="A19:A28"/>
    <mergeCell ref="G6:H6"/>
    <mergeCell ref="A1:G1"/>
    <mergeCell ref="A5:F5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pageSetup paperSize="9" scale="67" fitToHeight="0" orientation="landscape" r:id="rId1"/>
  <headerFooter alignWithMargins="0">
    <oddFooter>&amp;CPage 5 sur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E18C-DE1E-4637-B2C9-4222BD8A1255}">
  <sheetPr>
    <pageSetUpPr fitToPage="1"/>
  </sheetPr>
  <dimension ref="A1:L79"/>
  <sheetViews>
    <sheetView topLeftCell="B1" zoomScale="60" zoomScaleNormal="60" zoomScaleSheetLayoutView="100" workbookViewId="0">
      <selection activeCell="C11" sqref="C11"/>
    </sheetView>
  </sheetViews>
  <sheetFormatPr baseColWidth="10" defaultColWidth="9.85546875" defaultRowHeight="12.75"/>
  <cols>
    <col min="1" max="1" width="28.42578125" style="2" customWidth="1"/>
    <col min="2" max="2" width="37.140625" style="2" customWidth="1"/>
    <col min="3" max="3" width="45.42578125" style="2" customWidth="1"/>
    <col min="4" max="4" width="15.140625" style="2" customWidth="1"/>
    <col min="5" max="5" width="13.42578125" style="11" customWidth="1"/>
    <col min="6" max="6" width="11.7109375" style="2" customWidth="1"/>
    <col min="7" max="7" width="15.7109375" style="2" customWidth="1"/>
    <col min="8" max="8" width="51.85546875" style="1" customWidth="1"/>
    <col min="9" max="9" width="16" style="2" customWidth="1"/>
    <col min="10" max="10" width="23" style="2" customWidth="1"/>
    <col min="11" max="11" width="62" style="2" customWidth="1"/>
    <col min="12" max="12" width="18.85546875" style="2" customWidth="1"/>
    <col min="13" max="16384" width="9.85546875" style="2"/>
  </cols>
  <sheetData>
    <row r="1" spans="1:12" ht="42" customHeight="1">
      <c r="A1" s="85" t="s">
        <v>603</v>
      </c>
      <c r="B1" s="86"/>
      <c r="C1" s="86"/>
      <c r="D1" s="86"/>
      <c r="E1" s="86"/>
      <c r="F1" s="86"/>
      <c r="G1" s="87"/>
    </row>
    <row r="5" spans="1:12" ht="33" customHeight="1">
      <c r="A5" s="91" t="s">
        <v>1</v>
      </c>
      <c r="B5" s="93" t="s">
        <v>2</v>
      </c>
      <c r="C5" s="95" t="s">
        <v>3</v>
      </c>
      <c r="D5" s="97" t="s">
        <v>4</v>
      </c>
      <c r="E5" s="98"/>
      <c r="F5" s="99"/>
      <c r="G5" s="88" t="s">
        <v>5</v>
      </c>
      <c r="H5" s="88"/>
      <c r="I5" s="100" t="s">
        <v>6</v>
      </c>
      <c r="J5" s="101"/>
      <c r="K5" s="88" t="s">
        <v>7</v>
      </c>
      <c r="L5" s="88"/>
    </row>
    <row r="6" spans="1:12" ht="45.75" customHeight="1">
      <c r="A6" s="92"/>
      <c r="B6" s="94"/>
      <c r="C6" s="96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139</v>
      </c>
      <c r="K6" s="3" t="s">
        <v>15</v>
      </c>
      <c r="L6" s="3" t="s">
        <v>44</v>
      </c>
    </row>
    <row r="7" spans="1:12" ht="83.25" customHeight="1">
      <c r="A7" s="89" t="s">
        <v>602</v>
      </c>
      <c r="B7" s="6" t="s">
        <v>601</v>
      </c>
      <c r="C7" s="6" t="s">
        <v>600</v>
      </c>
      <c r="D7" s="6">
        <v>2</v>
      </c>
      <c r="E7" s="6">
        <v>4</v>
      </c>
      <c r="F7" s="6">
        <f t="shared" ref="F7:F16" si="0">D7*E7</f>
        <v>8</v>
      </c>
      <c r="G7" s="6">
        <v>2</v>
      </c>
      <c r="H7" s="6" t="s">
        <v>599</v>
      </c>
      <c r="I7" s="5">
        <f t="shared" ref="I7:I16" si="1">ROUNDUP(F7/G7,0)</f>
        <v>4</v>
      </c>
      <c r="J7" s="8" t="s">
        <v>20</v>
      </c>
      <c r="K7" s="64" t="s">
        <v>408</v>
      </c>
      <c r="L7" s="64" t="s">
        <v>45</v>
      </c>
    </row>
    <row r="8" spans="1:12" ht="60" customHeight="1">
      <c r="A8" s="90"/>
      <c r="B8" s="6" t="s">
        <v>307</v>
      </c>
      <c r="C8" s="6" t="s">
        <v>598</v>
      </c>
      <c r="D8" s="6">
        <v>1</v>
      </c>
      <c r="E8" s="6">
        <v>4</v>
      </c>
      <c r="F8" s="6">
        <f t="shared" si="0"/>
        <v>4</v>
      </c>
      <c r="G8" s="6">
        <v>2</v>
      </c>
      <c r="H8" s="6" t="s">
        <v>597</v>
      </c>
      <c r="I8" s="5">
        <f t="shared" si="1"/>
        <v>2</v>
      </c>
      <c r="J8" s="9" t="s">
        <v>25</v>
      </c>
      <c r="K8" s="6"/>
      <c r="L8" s="6"/>
    </row>
    <row r="9" spans="1:12" ht="62.25" customHeight="1">
      <c r="A9" s="90"/>
      <c r="B9" s="6" t="s">
        <v>596</v>
      </c>
      <c r="C9" s="6" t="s">
        <v>595</v>
      </c>
      <c r="D9" s="6">
        <v>1</v>
      </c>
      <c r="E9" s="6">
        <v>4</v>
      </c>
      <c r="F9" s="6">
        <f t="shared" si="0"/>
        <v>4</v>
      </c>
      <c r="G9" s="6">
        <v>3</v>
      </c>
      <c r="H9" s="6" t="s">
        <v>594</v>
      </c>
      <c r="I9" s="5">
        <f t="shared" si="1"/>
        <v>2</v>
      </c>
      <c r="J9" s="9" t="s">
        <v>25</v>
      </c>
      <c r="K9" s="6"/>
      <c r="L9" s="6"/>
    </row>
    <row r="10" spans="1:12" ht="53.25" customHeight="1">
      <c r="A10" s="90"/>
      <c r="B10" s="6" t="s">
        <v>593</v>
      </c>
      <c r="C10" s="6" t="s">
        <v>304</v>
      </c>
      <c r="D10" s="6">
        <v>1</v>
      </c>
      <c r="E10" s="6">
        <v>4</v>
      </c>
      <c r="F10" s="6">
        <f t="shared" si="0"/>
        <v>4</v>
      </c>
      <c r="G10" s="6">
        <v>3</v>
      </c>
      <c r="H10" s="6" t="s">
        <v>592</v>
      </c>
      <c r="I10" s="5">
        <f t="shared" si="1"/>
        <v>2</v>
      </c>
      <c r="J10" s="9" t="s">
        <v>25</v>
      </c>
      <c r="K10" s="6"/>
      <c r="L10" s="6"/>
    </row>
    <row r="11" spans="1:12" ht="63" customHeight="1">
      <c r="A11" s="90"/>
      <c r="B11" s="6" t="s">
        <v>591</v>
      </c>
      <c r="C11" s="6" t="s">
        <v>590</v>
      </c>
      <c r="D11" s="6">
        <v>2</v>
      </c>
      <c r="E11" s="6">
        <v>4</v>
      </c>
      <c r="F11" s="6">
        <f t="shared" si="0"/>
        <v>8</v>
      </c>
      <c r="G11" s="6">
        <v>3</v>
      </c>
      <c r="H11" s="6" t="s">
        <v>589</v>
      </c>
      <c r="I11" s="5">
        <f t="shared" si="1"/>
        <v>3</v>
      </c>
      <c r="J11" s="9" t="s">
        <v>25</v>
      </c>
      <c r="K11" s="6"/>
      <c r="L11" s="6"/>
    </row>
    <row r="12" spans="1:12" ht="69" customHeight="1">
      <c r="A12" s="90"/>
      <c r="B12" s="6" t="s">
        <v>310</v>
      </c>
      <c r="C12" s="6" t="s">
        <v>309</v>
      </c>
      <c r="D12" s="6">
        <v>1</v>
      </c>
      <c r="E12" s="6">
        <v>4</v>
      </c>
      <c r="F12" s="6">
        <f t="shared" si="0"/>
        <v>4</v>
      </c>
      <c r="G12" s="6">
        <v>3</v>
      </c>
      <c r="H12" s="6" t="s">
        <v>588</v>
      </c>
      <c r="I12" s="5">
        <f t="shared" si="1"/>
        <v>2</v>
      </c>
      <c r="J12" s="9" t="s">
        <v>25</v>
      </c>
      <c r="K12" s="6"/>
      <c r="L12" s="6"/>
    </row>
    <row r="13" spans="1:12" ht="59.25" customHeight="1">
      <c r="A13" s="90"/>
      <c r="B13" s="6" t="s">
        <v>587</v>
      </c>
      <c r="C13" s="6" t="s">
        <v>309</v>
      </c>
      <c r="D13" s="6">
        <v>2</v>
      </c>
      <c r="E13" s="6">
        <v>4</v>
      </c>
      <c r="F13" s="6">
        <f t="shared" si="0"/>
        <v>8</v>
      </c>
      <c r="G13" s="6">
        <v>3</v>
      </c>
      <c r="H13" s="6" t="s">
        <v>604</v>
      </c>
      <c r="I13" s="5">
        <f t="shared" si="1"/>
        <v>3</v>
      </c>
      <c r="J13" s="9" t="s">
        <v>25</v>
      </c>
      <c r="K13" s="6"/>
      <c r="L13" s="6"/>
    </row>
    <row r="14" spans="1:12" ht="51.75" customHeight="1">
      <c r="A14" s="90"/>
      <c r="B14" s="6" t="s">
        <v>586</v>
      </c>
      <c r="C14" s="6" t="s">
        <v>309</v>
      </c>
      <c r="D14" s="6">
        <v>2</v>
      </c>
      <c r="E14" s="6">
        <v>4</v>
      </c>
      <c r="F14" s="6">
        <f t="shared" si="0"/>
        <v>8</v>
      </c>
      <c r="G14" s="6">
        <v>3</v>
      </c>
      <c r="H14" s="6" t="s">
        <v>604</v>
      </c>
      <c r="I14" s="5">
        <f t="shared" si="1"/>
        <v>3</v>
      </c>
      <c r="J14" s="9" t="s">
        <v>25</v>
      </c>
      <c r="K14" s="6"/>
      <c r="L14" s="6"/>
    </row>
    <row r="15" spans="1:12" ht="28.5">
      <c r="A15" s="90"/>
      <c r="B15" s="6" t="s">
        <v>585</v>
      </c>
      <c r="C15" s="6" t="s">
        <v>583</v>
      </c>
      <c r="D15" s="6">
        <v>2</v>
      </c>
      <c r="E15" s="6">
        <v>4</v>
      </c>
      <c r="F15" s="6">
        <f t="shared" si="0"/>
        <v>8</v>
      </c>
      <c r="G15" s="6">
        <v>2</v>
      </c>
      <c r="H15" s="6" t="s">
        <v>605</v>
      </c>
      <c r="I15" s="5">
        <f t="shared" si="1"/>
        <v>4</v>
      </c>
      <c r="J15" s="8" t="s">
        <v>20</v>
      </c>
      <c r="K15" s="6" t="s">
        <v>606</v>
      </c>
      <c r="L15" s="64" t="s">
        <v>45</v>
      </c>
    </row>
    <row r="16" spans="1:12" ht="52.5" customHeight="1">
      <c r="A16" s="118"/>
      <c r="B16" s="6" t="s">
        <v>584</v>
      </c>
      <c r="C16" s="6" t="s">
        <v>583</v>
      </c>
      <c r="D16" s="6">
        <v>3</v>
      </c>
      <c r="E16" s="6">
        <v>3</v>
      </c>
      <c r="F16" s="6">
        <f t="shared" si="0"/>
        <v>9</v>
      </c>
      <c r="G16" s="6">
        <v>3</v>
      </c>
      <c r="H16" s="6" t="s">
        <v>607</v>
      </c>
      <c r="I16" s="5">
        <f t="shared" si="1"/>
        <v>3</v>
      </c>
      <c r="J16" s="9" t="s">
        <v>25</v>
      </c>
      <c r="K16" s="6"/>
      <c r="L16" s="6"/>
    </row>
    <row r="17" spans="2:11">
      <c r="B17" s="1"/>
      <c r="C17" s="1"/>
      <c r="D17" s="1"/>
      <c r="F17" s="1"/>
      <c r="G17" s="1"/>
      <c r="I17" s="1"/>
      <c r="J17" s="1"/>
      <c r="K17" s="1"/>
    </row>
    <row r="18" spans="2:11">
      <c r="B18" s="1"/>
      <c r="C18" s="1"/>
      <c r="D18" s="1"/>
      <c r="F18" s="1"/>
      <c r="G18" s="1"/>
      <c r="I18" s="1"/>
      <c r="J18" s="1"/>
      <c r="K18" s="1"/>
    </row>
    <row r="19" spans="2:11">
      <c r="B19" s="1"/>
      <c r="C19" s="1"/>
      <c r="D19" s="1"/>
      <c r="F19" s="1"/>
      <c r="G19" s="1"/>
      <c r="I19" s="1"/>
      <c r="J19" s="1"/>
      <c r="K19" s="1"/>
    </row>
    <row r="20" spans="2:11">
      <c r="B20" s="1"/>
      <c r="C20" s="1"/>
      <c r="D20" s="1"/>
      <c r="F20" s="1"/>
      <c r="G20" s="1"/>
      <c r="I20" s="1"/>
      <c r="J20" s="1"/>
      <c r="K20" s="1"/>
    </row>
    <row r="21" spans="2:11">
      <c r="B21" s="1"/>
      <c r="C21" s="1"/>
      <c r="D21" s="1"/>
      <c r="F21" s="1"/>
      <c r="G21" s="1"/>
      <c r="I21" s="1"/>
      <c r="J21" s="1"/>
      <c r="K21" s="1"/>
    </row>
    <row r="22" spans="2:11">
      <c r="B22" s="1"/>
      <c r="C22" s="1"/>
      <c r="D22" s="1"/>
      <c r="F22" s="1"/>
      <c r="G22" s="1"/>
      <c r="I22" s="1"/>
      <c r="J22" s="1"/>
      <c r="K22" s="1"/>
    </row>
    <row r="23" spans="2:11">
      <c r="B23" s="1"/>
      <c r="C23" s="1"/>
      <c r="D23" s="1"/>
      <c r="F23" s="1"/>
      <c r="G23" s="1"/>
      <c r="I23" s="1"/>
      <c r="J23" s="1"/>
      <c r="K23" s="1"/>
    </row>
    <row r="24" spans="2:11">
      <c r="B24" s="1"/>
      <c r="C24" s="1"/>
      <c r="D24" s="1"/>
      <c r="F24" s="1"/>
      <c r="G24" s="1"/>
      <c r="I24" s="1"/>
      <c r="J24" s="1"/>
      <c r="K24" s="1"/>
    </row>
    <row r="25" spans="2:11">
      <c r="B25" s="1"/>
      <c r="C25" s="1"/>
      <c r="D25" s="1"/>
      <c r="F25" s="1"/>
      <c r="G25" s="1"/>
      <c r="I25" s="1"/>
      <c r="J25" s="1"/>
      <c r="K25" s="1"/>
    </row>
    <row r="26" spans="2:11">
      <c r="B26" s="1"/>
      <c r="C26" s="1"/>
      <c r="D26" s="1"/>
      <c r="F26" s="1"/>
      <c r="G26" s="1"/>
      <c r="I26" s="1"/>
      <c r="J26" s="1"/>
      <c r="K26" s="1"/>
    </row>
    <row r="27" spans="2:11">
      <c r="B27" s="1"/>
      <c r="C27" s="1"/>
      <c r="D27" s="1"/>
      <c r="F27" s="1"/>
      <c r="G27" s="1"/>
      <c r="I27" s="1"/>
      <c r="J27" s="1"/>
      <c r="K27" s="1"/>
    </row>
    <row r="28" spans="2:11">
      <c r="B28" s="1"/>
      <c r="C28" s="1"/>
      <c r="D28" s="1"/>
      <c r="F28" s="1"/>
      <c r="G28" s="1"/>
      <c r="I28" s="1"/>
      <c r="J28" s="1"/>
      <c r="K28" s="1"/>
    </row>
    <row r="29" spans="2:11">
      <c r="B29" s="1"/>
      <c r="C29" s="1"/>
      <c r="D29" s="1"/>
      <c r="F29" s="1"/>
      <c r="G29" s="1"/>
      <c r="I29" s="1"/>
      <c r="J29" s="1"/>
      <c r="K29" s="1"/>
    </row>
    <row r="30" spans="2:11">
      <c r="B30" s="1"/>
      <c r="C30" s="1"/>
      <c r="D30" s="1"/>
      <c r="F30" s="1"/>
      <c r="G30" s="1"/>
      <c r="I30" s="1"/>
      <c r="J30" s="1"/>
      <c r="K30" s="1"/>
    </row>
    <row r="31" spans="2:11">
      <c r="B31" s="1"/>
      <c r="C31" s="1"/>
      <c r="D31" s="1"/>
      <c r="F31" s="1"/>
      <c r="G31" s="1"/>
      <c r="I31" s="1"/>
      <c r="J31" s="1"/>
      <c r="K31" s="1"/>
    </row>
    <row r="32" spans="2:11">
      <c r="B32" s="1"/>
      <c r="C32" s="1"/>
      <c r="D32" s="1"/>
      <c r="F32" s="1"/>
      <c r="G32" s="1"/>
      <c r="I32" s="1"/>
      <c r="J32" s="1"/>
      <c r="K32" s="1"/>
    </row>
    <row r="33" spans="2:11">
      <c r="B33" s="1"/>
      <c r="C33" s="1"/>
      <c r="D33" s="1"/>
      <c r="F33" s="1"/>
      <c r="G33" s="1"/>
      <c r="I33" s="1"/>
      <c r="J33" s="1"/>
      <c r="K33" s="1"/>
    </row>
    <row r="34" spans="2:11">
      <c r="B34" s="1"/>
      <c r="C34" s="1"/>
      <c r="D34" s="1"/>
      <c r="F34" s="1"/>
      <c r="G34" s="1"/>
      <c r="I34" s="1"/>
      <c r="J34" s="1"/>
      <c r="K34" s="1"/>
    </row>
    <row r="35" spans="2:11">
      <c r="B35" s="1"/>
      <c r="C35" s="1"/>
      <c r="D35" s="1"/>
      <c r="F35" s="1"/>
      <c r="G35" s="1"/>
      <c r="I35" s="1"/>
      <c r="J35" s="1"/>
      <c r="K35" s="1"/>
    </row>
    <row r="36" spans="2:11">
      <c r="B36" s="1"/>
      <c r="C36" s="1"/>
      <c r="D36" s="1"/>
      <c r="F36" s="1"/>
      <c r="G36" s="1"/>
      <c r="I36" s="1"/>
      <c r="J36" s="1"/>
      <c r="K36" s="1"/>
    </row>
    <row r="37" spans="2:11">
      <c r="B37" s="1"/>
      <c r="C37" s="1"/>
      <c r="D37" s="1"/>
      <c r="F37" s="1"/>
      <c r="G37" s="1"/>
      <c r="I37" s="1"/>
      <c r="J37" s="1"/>
      <c r="K37" s="1"/>
    </row>
    <row r="38" spans="2:11">
      <c r="B38" s="1"/>
      <c r="C38" s="1"/>
      <c r="D38" s="1"/>
      <c r="F38" s="1"/>
      <c r="G38" s="1"/>
      <c r="I38" s="1"/>
      <c r="J38" s="1"/>
      <c r="K38" s="1"/>
    </row>
    <row r="39" spans="2:11">
      <c r="B39" s="1"/>
      <c r="C39" s="1"/>
      <c r="D39" s="1"/>
      <c r="F39" s="1"/>
      <c r="G39" s="1"/>
      <c r="I39" s="1"/>
      <c r="J39" s="1"/>
      <c r="K39" s="1"/>
    </row>
    <row r="40" spans="2:11">
      <c r="B40" s="1"/>
      <c r="C40" s="1"/>
      <c r="D40" s="1"/>
      <c r="F40" s="1"/>
      <c r="G40" s="1"/>
      <c r="I40" s="1"/>
      <c r="J40" s="1"/>
      <c r="K40" s="1"/>
    </row>
    <row r="41" spans="2:11">
      <c r="B41" s="1"/>
      <c r="C41" s="1"/>
      <c r="D41" s="1"/>
      <c r="F41" s="1"/>
      <c r="G41" s="1"/>
      <c r="I41" s="1"/>
      <c r="J41" s="1"/>
      <c r="K41" s="1"/>
    </row>
    <row r="42" spans="2:11">
      <c r="B42" s="1"/>
      <c r="C42" s="1"/>
      <c r="D42" s="1"/>
      <c r="F42" s="1"/>
      <c r="G42" s="1"/>
      <c r="I42" s="1"/>
      <c r="J42" s="1"/>
      <c r="K42" s="1"/>
    </row>
    <row r="43" spans="2:11">
      <c r="B43" s="1"/>
      <c r="C43" s="1"/>
      <c r="D43" s="1"/>
      <c r="F43" s="1"/>
      <c r="G43" s="1"/>
      <c r="I43" s="1"/>
      <c r="J43" s="1"/>
      <c r="K43" s="1"/>
    </row>
    <row r="44" spans="2:11">
      <c r="B44" s="1"/>
      <c r="C44" s="1"/>
      <c r="D44" s="1"/>
      <c r="F44" s="1"/>
      <c r="G44" s="1"/>
      <c r="I44" s="1"/>
      <c r="J44" s="1"/>
      <c r="K44" s="1"/>
    </row>
    <row r="45" spans="2:11">
      <c r="B45" s="1"/>
      <c r="C45" s="1"/>
      <c r="D45" s="1"/>
      <c r="F45" s="1"/>
      <c r="G45" s="1"/>
      <c r="I45" s="1"/>
      <c r="J45" s="1"/>
      <c r="K45" s="1"/>
    </row>
    <row r="46" spans="2:11">
      <c r="B46" s="1"/>
      <c r="C46" s="1"/>
      <c r="D46" s="1"/>
      <c r="F46" s="1"/>
      <c r="G46" s="1"/>
      <c r="I46" s="1"/>
      <c r="J46" s="1"/>
      <c r="K46" s="1"/>
    </row>
    <row r="47" spans="2:11">
      <c r="B47" s="1"/>
      <c r="C47" s="1"/>
      <c r="D47" s="1"/>
      <c r="F47" s="1"/>
      <c r="G47" s="1"/>
      <c r="I47" s="1"/>
      <c r="J47" s="1"/>
      <c r="K47" s="1"/>
    </row>
    <row r="48" spans="2:11">
      <c r="B48" s="1"/>
      <c r="C48" s="1"/>
      <c r="D48" s="1"/>
      <c r="F48" s="1"/>
      <c r="G48" s="1"/>
      <c r="I48" s="1"/>
      <c r="J48" s="1"/>
      <c r="K48" s="1"/>
    </row>
    <row r="49" spans="2:11">
      <c r="B49" s="1"/>
      <c r="C49" s="1"/>
      <c r="D49" s="1"/>
      <c r="F49" s="1"/>
      <c r="G49" s="1"/>
      <c r="I49" s="1"/>
      <c r="J49" s="1"/>
      <c r="K49" s="1"/>
    </row>
    <row r="50" spans="2:11">
      <c r="B50" s="1"/>
      <c r="C50" s="1"/>
      <c r="D50" s="1"/>
      <c r="F50" s="1"/>
      <c r="G50" s="1"/>
      <c r="I50" s="1"/>
      <c r="J50" s="1"/>
      <c r="K50" s="1"/>
    </row>
    <row r="51" spans="2:11">
      <c r="B51" s="1"/>
      <c r="C51" s="1"/>
      <c r="D51" s="1"/>
      <c r="F51" s="1"/>
      <c r="G51" s="1"/>
      <c r="I51" s="1"/>
      <c r="J51" s="1"/>
      <c r="K51" s="1"/>
    </row>
    <row r="52" spans="2:11">
      <c r="B52" s="1"/>
      <c r="C52" s="1"/>
      <c r="D52" s="1"/>
      <c r="F52" s="1"/>
      <c r="G52" s="1"/>
      <c r="I52" s="1"/>
      <c r="J52" s="1"/>
      <c r="K52" s="1"/>
    </row>
    <row r="53" spans="2:11">
      <c r="B53" s="1"/>
      <c r="C53" s="1"/>
      <c r="D53" s="1"/>
      <c r="F53" s="1"/>
      <c r="G53" s="1"/>
      <c r="I53" s="1"/>
      <c r="J53" s="1"/>
      <c r="K53" s="1"/>
    </row>
    <row r="54" spans="2:11">
      <c r="B54" s="1"/>
      <c r="C54" s="1"/>
      <c r="D54" s="1"/>
      <c r="F54" s="1"/>
      <c r="G54" s="1"/>
      <c r="I54" s="1"/>
      <c r="J54" s="1"/>
      <c r="K54" s="1"/>
    </row>
    <row r="55" spans="2:11">
      <c r="B55" s="1"/>
      <c r="C55" s="1"/>
      <c r="D55" s="1"/>
      <c r="F55" s="1"/>
      <c r="G55" s="1"/>
      <c r="I55" s="1"/>
      <c r="J55" s="1"/>
      <c r="K55" s="1"/>
    </row>
    <row r="56" spans="2:11">
      <c r="B56" s="1"/>
      <c r="C56" s="1"/>
      <c r="D56" s="1"/>
      <c r="F56" s="1"/>
      <c r="G56" s="1"/>
      <c r="I56" s="1"/>
      <c r="J56" s="1"/>
      <c r="K56" s="1"/>
    </row>
    <row r="57" spans="2:11">
      <c r="B57" s="1"/>
      <c r="C57" s="1"/>
      <c r="D57" s="1"/>
      <c r="F57" s="1"/>
      <c r="G57" s="1"/>
      <c r="I57" s="1"/>
      <c r="J57" s="1"/>
      <c r="K57" s="1"/>
    </row>
    <row r="58" spans="2:11">
      <c r="B58" s="1"/>
      <c r="C58" s="1"/>
      <c r="D58" s="1"/>
      <c r="F58" s="1"/>
      <c r="G58" s="1"/>
      <c r="I58" s="1"/>
      <c r="J58" s="1"/>
      <c r="K58" s="1"/>
    </row>
    <row r="59" spans="2:11">
      <c r="B59" s="1"/>
      <c r="C59" s="1"/>
      <c r="D59" s="1"/>
      <c r="F59" s="1"/>
      <c r="G59" s="1"/>
      <c r="I59" s="1"/>
      <c r="J59" s="1"/>
      <c r="K59" s="1"/>
    </row>
    <row r="60" spans="2:11">
      <c r="B60" s="1"/>
      <c r="C60" s="1"/>
      <c r="D60" s="1"/>
      <c r="F60" s="1"/>
      <c r="G60" s="1"/>
      <c r="I60" s="1"/>
      <c r="J60" s="1"/>
      <c r="K60" s="1"/>
    </row>
    <row r="61" spans="2:11">
      <c r="B61" s="1"/>
      <c r="C61" s="1"/>
      <c r="D61" s="1"/>
      <c r="F61" s="1"/>
      <c r="G61" s="1"/>
      <c r="I61" s="1"/>
      <c r="J61" s="1"/>
      <c r="K61" s="1"/>
    </row>
    <row r="62" spans="2:11">
      <c r="B62" s="1"/>
      <c r="C62" s="1"/>
      <c r="D62" s="1"/>
      <c r="F62" s="1"/>
      <c r="G62" s="1"/>
      <c r="I62" s="1"/>
      <c r="J62" s="1"/>
      <c r="K62" s="1"/>
    </row>
    <row r="63" spans="2:11">
      <c r="B63" s="1"/>
      <c r="C63" s="1"/>
      <c r="D63" s="1"/>
      <c r="F63" s="1"/>
      <c r="G63" s="1"/>
      <c r="I63" s="1"/>
      <c r="J63" s="1"/>
      <c r="K63" s="1"/>
    </row>
    <row r="64" spans="2:11">
      <c r="B64" s="1"/>
      <c r="C64" s="1"/>
      <c r="D64" s="1"/>
      <c r="F64" s="1"/>
      <c r="G64" s="1"/>
      <c r="I64" s="1"/>
      <c r="J64" s="1"/>
      <c r="K64" s="1"/>
    </row>
    <row r="65" spans="2:11">
      <c r="B65" s="1"/>
      <c r="C65" s="1"/>
      <c r="D65" s="1"/>
      <c r="F65" s="1"/>
      <c r="G65" s="1"/>
      <c r="I65" s="1"/>
      <c r="J65" s="1"/>
      <c r="K65" s="1"/>
    </row>
    <row r="66" spans="2:11">
      <c r="B66" s="1"/>
      <c r="C66" s="1"/>
      <c r="D66" s="1"/>
      <c r="F66" s="1"/>
      <c r="G66" s="1"/>
      <c r="I66" s="1"/>
      <c r="J66" s="1"/>
      <c r="K66" s="1"/>
    </row>
    <row r="67" spans="2:11">
      <c r="B67" s="1"/>
      <c r="C67" s="1"/>
      <c r="D67" s="1"/>
      <c r="F67" s="1"/>
      <c r="G67" s="1"/>
      <c r="I67" s="1"/>
      <c r="J67" s="1"/>
      <c r="K67" s="1"/>
    </row>
    <row r="68" spans="2:11">
      <c r="B68" s="1"/>
      <c r="C68" s="1"/>
      <c r="D68" s="1"/>
      <c r="F68" s="1"/>
      <c r="G68" s="1"/>
      <c r="I68" s="1"/>
      <c r="J68" s="1"/>
      <c r="K68" s="1"/>
    </row>
    <row r="69" spans="2:11">
      <c r="B69" s="1"/>
      <c r="C69" s="1"/>
      <c r="D69" s="1"/>
      <c r="F69" s="1"/>
      <c r="G69" s="1"/>
      <c r="I69" s="1"/>
      <c r="J69" s="1"/>
      <c r="K69" s="1"/>
    </row>
    <row r="70" spans="2:11">
      <c r="B70" s="1"/>
      <c r="C70" s="1"/>
      <c r="D70" s="1"/>
      <c r="F70" s="1"/>
      <c r="G70" s="1"/>
      <c r="I70" s="1"/>
      <c r="J70" s="1"/>
      <c r="K70" s="1"/>
    </row>
    <row r="71" spans="2:11">
      <c r="B71" s="1"/>
      <c r="C71" s="1"/>
      <c r="D71" s="1"/>
      <c r="F71" s="1"/>
      <c r="G71" s="1"/>
      <c r="I71" s="1"/>
      <c r="J71" s="1"/>
      <c r="K71" s="1"/>
    </row>
    <row r="72" spans="2:11">
      <c r="B72" s="1"/>
      <c r="C72" s="1"/>
      <c r="D72" s="1"/>
      <c r="F72" s="1"/>
      <c r="G72" s="1"/>
      <c r="I72" s="1"/>
      <c r="J72" s="1"/>
      <c r="K72" s="1"/>
    </row>
    <row r="73" spans="2:11">
      <c r="B73" s="1"/>
      <c r="C73" s="1"/>
      <c r="D73" s="1"/>
      <c r="F73" s="1"/>
      <c r="G73" s="1"/>
      <c r="I73" s="1"/>
      <c r="J73" s="1"/>
      <c r="K73" s="1"/>
    </row>
    <row r="74" spans="2:11">
      <c r="B74" s="1"/>
      <c r="C74" s="1"/>
      <c r="D74" s="1"/>
      <c r="F74" s="1"/>
      <c r="G74" s="1"/>
      <c r="I74" s="1"/>
      <c r="J74" s="1"/>
      <c r="K74" s="1"/>
    </row>
    <row r="75" spans="2:11">
      <c r="B75" s="1"/>
      <c r="C75" s="1"/>
      <c r="D75" s="1"/>
      <c r="F75" s="1"/>
      <c r="G75" s="1"/>
      <c r="I75" s="1"/>
      <c r="J75" s="1"/>
      <c r="K75" s="1"/>
    </row>
    <row r="76" spans="2:11">
      <c r="B76" s="1"/>
      <c r="C76" s="1"/>
      <c r="D76" s="1"/>
      <c r="F76" s="1"/>
      <c r="G76" s="1"/>
      <c r="I76" s="1"/>
      <c r="J76" s="1"/>
      <c r="K76" s="1"/>
    </row>
    <row r="77" spans="2:11">
      <c r="B77" s="1"/>
      <c r="C77" s="1"/>
      <c r="D77" s="1"/>
      <c r="F77" s="1"/>
      <c r="G77" s="1"/>
      <c r="I77" s="1"/>
      <c r="J77" s="1"/>
      <c r="K77" s="1"/>
    </row>
    <row r="78" spans="2:11">
      <c r="B78" s="1"/>
      <c r="C78" s="1"/>
      <c r="D78" s="1"/>
      <c r="F78" s="1"/>
      <c r="G78" s="1"/>
      <c r="I78" s="1"/>
      <c r="J78" s="1"/>
      <c r="K78" s="1"/>
    </row>
    <row r="79" spans="2:11">
      <c r="B79" s="1"/>
      <c r="C79" s="1"/>
      <c r="D79" s="1"/>
      <c r="F79" s="1"/>
      <c r="G79" s="1"/>
      <c r="I79" s="1"/>
      <c r="J79" s="1"/>
      <c r="K79" s="1"/>
    </row>
  </sheetData>
  <mergeCells count="9">
    <mergeCell ref="A1:G1"/>
    <mergeCell ref="G5:H5"/>
    <mergeCell ref="I5:J5"/>
    <mergeCell ref="A7:A16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Édition</vt:lpstr>
      <vt:lpstr>PM01</vt:lpstr>
      <vt:lpstr>PM02</vt:lpstr>
      <vt:lpstr>PM03</vt:lpstr>
      <vt:lpstr>PO01</vt:lpstr>
      <vt:lpstr>PO02</vt:lpstr>
      <vt:lpstr>PO03</vt:lpstr>
      <vt:lpstr>PO04</vt:lpstr>
      <vt:lpstr>PO05</vt:lpstr>
      <vt:lpstr>PO06</vt:lpstr>
      <vt:lpstr>PS01</vt:lpstr>
      <vt:lpstr>PS02</vt:lpstr>
      <vt:lpstr>PS03</vt:lpstr>
      <vt:lpstr>PS04</vt:lpstr>
      <vt:lpstr>PS05</vt:lpstr>
      <vt:lpstr>PS06</vt:lpstr>
      <vt:lpstr>'PM01'!Zone_d_impression</vt:lpstr>
      <vt:lpstr>'PM03'!Zone_d_impression</vt:lpstr>
      <vt:lpstr>'PO01'!Zone_d_impression</vt:lpstr>
      <vt:lpstr>'PO02'!Zone_d_impression</vt:lpstr>
      <vt:lpstr>'PO03'!Zone_d_impression</vt:lpstr>
      <vt:lpstr>'PO04'!Zone_d_impression</vt:lpstr>
      <vt:lpstr>'PO05'!Zone_d_impression</vt:lpstr>
      <vt:lpstr>'PS01'!Zone_d_impression</vt:lpstr>
      <vt:lpstr>'PS02'!Zone_d_impression</vt:lpstr>
      <vt:lpstr>'PS03'!Zone_d_impression</vt:lpstr>
      <vt:lpstr>'PS04'!Zone_d_impression</vt:lpstr>
      <vt:lpstr>'PS05'!Zone_d_impression</vt:lpstr>
      <vt:lpstr>'PS06'!Zone_d_impression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2021-09-01T10:34:43Z</dcterms:created>
  <dcterms:modified xsi:type="dcterms:W3CDTF">2021-09-30T12:25:53Z</dcterms:modified>
</cp:coreProperties>
</file>