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3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lan d'actions\"/>
    </mc:Choice>
  </mc:AlternateContent>
  <xr:revisionPtr revIDLastSave="0" documentId="13_ncr:1_{ED53B711-EBDD-4A87-AC78-835833FAE8A4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Indicateurs Qualité" sheetId="8" r:id="rId1"/>
    <sheet name="Processus-Management" sheetId="1" r:id="rId2"/>
    <sheet name="Processus-Coeur de Metier" sheetId="9" r:id="rId3"/>
    <sheet name="Processus-Support" sheetId="10" r:id="rId4"/>
    <sheet name="Plan d'actions" sheetId="6" r:id="rId5"/>
    <sheet name="BDD" sheetId="11" state="hidden" r:id="rId6"/>
    <sheet name="Support" sheetId="4" state="hidden" r:id="rId7"/>
  </sheets>
  <definedNames>
    <definedName name="_xlnm._FilterDatabase" localSheetId="0" hidden="1">'Indicateurs Qualité'!$A$6:$J$508</definedName>
    <definedName name="_xlnm._FilterDatabase" localSheetId="4" hidden="1">'Plan d''actions'!$A$6:$J$378</definedName>
    <definedName name="_xlnm._FilterDatabase" localSheetId="2" hidden="1">'Processus-Coeur de Metier'!$A$7:$J$74</definedName>
    <definedName name="_xlnm._FilterDatabase" localSheetId="1" hidden="1">'Processus-Management'!$A$7:$J$55</definedName>
    <definedName name="_xlnm._FilterDatabase" localSheetId="3" hidden="1">'Processus-Support'!$A$7:$J$49</definedName>
    <definedName name="Product_ID">OFFSET(#REF!,,,COUNTA(#REF!)-1,1)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9" l="1"/>
  <c r="I45" i="9"/>
  <c r="I40" i="9"/>
  <c r="I16" i="9"/>
  <c r="I13" i="9"/>
  <c r="D13" i="9"/>
  <c r="H13" i="9"/>
  <c r="I10" i="9"/>
  <c r="H46" i="9" l="1"/>
  <c r="H45" i="9"/>
  <c r="H40" i="9"/>
  <c r="H16" i="9"/>
  <c r="H10" i="9"/>
  <c r="G13" i="9" l="1"/>
  <c r="G46" i="9"/>
  <c r="G45" i="9"/>
  <c r="G40" i="9"/>
  <c r="G16" i="9"/>
  <c r="G10" i="9"/>
  <c r="F16" i="9"/>
  <c r="F13" i="9"/>
  <c r="F10" i="9"/>
  <c r="F46" i="9"/>
  <c r="F45" i="9"/>
  <c r="F40" i="9"/>
  <c r="E46" i="9"/>
  <c r="D46" i="9"/>
  <c r="E45" i="9"/>
  <c r="E40" i="9"/>
  <c r="D10" i="9"/>
  <c r="E10" i="9"/>
  <c r="C10" i="9"/>
  <c r="B10" i="9"/>
  <c r="E13" i="9"/>
  <c r="C13" i="9"/>
  <c r="C16" i="9"/>
  <c r="D16" i="9"/>
  <c r="E16" i="9"/>
  <c r="B13" i="9"/>
  <c r="B16" i="9"/>
  <c r="D45" i="9"/>
  <c r="D40" i="9"/>
  <c r="B46" i="9"/>
  <c r="C45" i="9"/>
  <c r="C40" i="9"/>
  <c r="C46" i="9"/>
  <c r="B45" i="9"/>
  <c r="B40" i="9"/>
  <c r="J508" i="8"/>
  <c r="H508" i="8"/>
  <c r="I508" i="8" s="1"/>
  <c r="J507" i="8"/>
  <c r="H507" i="8"/>
  <c r="J506" i="8"/>
  <c r="H506" i="8"/>
  <c r="J505" i="8"/>
  <c r="H505" i="8"/>
  <c r="J504" i="8"/>
  <c r="H504" i="8"/>
  <c r="J503" i="8"/>
  <c r="H503" i="8"/>
  <c r="J502" i="8"/>
  <c r="H502" i="8"/>
  <c r="I502" i="8" s="1"/>
  <c r="J501" i="8"/>
  <c r="H501" i="8"/>
  <c r="J500" i="8"/>
  <c r="H500" i="8"/>
  <c r="I500" i="8" s="1"/>
  <c r="J499" i="8"/>
  <c r="H499" i="8"/>
  <c r="J498" i="8"/>
  <c r="H498" i="8"/>
  <c r="I498" i="8" s="1"/>
  <c r="J497" i="8"/>
  <c r="H497" i="8"/>
  <c r="J496" i="8"/>
  <c r="H496" i="8"/>
  <c r="I496" i="8" s="1"/>
  <c r="J495" i="8"/>
  <c r="H495" i="8"/>
  <c r="J494" i="8"/>
  <c r="H494" i="8"/>
  <c r="J493" i="8"/>
  <c r="H493" i="8"/>
  <c r="J492" i="8"/>
  <c r="H492" i="8"/>
  <c r="I492" i="8" s="1"/>
  <c r="J491" i="8"/>
  <c r="H491" i="8"/>
  <c r="J490" i="8"/>
  <c r="H490" i="8"/>
  <c r="I490" i="8" s="1"/>
  <c r="J489" i="8"/>
  <c r="H489" i="8"/>
  <c r="J488" i="8"/>
  <c r="H488" i="8"/>
  <c r="I488" i="8" s="1"/>
  <c r="J487" i="8"/>
  <c r="H487" i="8"/>
  <c r="J486" i="8"/>
  <c r="H486" i="8"/>
  <c r="I486" i="8" s="1"/>
  <c r="J485" i="8"/>
  <c r="H485" i="8"/>
  <c r="J484" i="8"/>
  <c r="H484" i="8"/>
  <c r="I484" i="8" s="1"/>
  <c r="J483" i="8"/>
  <c r="H483" i="8"/>
  <c r="J482" i="8"/>
  <c r="H482" i="8"/>
  <c r="I482" i="8" s="1"/>
  <c r="J481" i="8"/>
  <c r="H481" i="8"/>
  <c r="J480" i="8"/>
  <c r="H480" i="8"/>
  <c r="I480" i="8" s="1"/>
  <c r="J479" i="8"/>
  <c r="H479" i="8"/>
  <c r="J478" i="8"/>
  <c r="H478" i="8"/>
  <c r="I478" i="8" s="1"/>
  <c r="J477" i="8"/>
  <c r="H477" i="8"/>
  <c r="J476" i="8"/>
  <c r="H476" i="8"/>
  <c r="I476" i="8" s="1"/>
  <c r="J475" i="8"/>
  <c r="H475" i="8"/>
  <c r="J474" i="8"/>
  <c r="H474" i="8"/>
  <c r="I474" i="8" s="1"/>
  <c r="J473" i="8"/>
  <c r="H473" i="8"/>
  <c r="J472" i="8"/>
  <c r="H472" i="8"/>
  <c r="I472" i="8" s="1"/>
  <c r="J471" i="8"/>
  <c r="H471" i="8"/>
  <c r="J470" i="8"/>
  <c r="H470" i="8"/>
  <c r="I470" i="8" s="1"/>
  <c r="J469" i="8"/>
  <c r="H469" i="8"/>
  <c r="J468" i="8"/>
  <c r="H468" i="8"/>
  <c r="J467" i="8"/>
  <c r="H467" i="8"/>
  <c r="J466" i="8"/>
  <c r="H466" i="8"/>
  <c r="J465" i="8"/>
  <c r="H465" i="8"/>
  <c r="J464" i="8"/>
  <c r="H464" i="8"/>
  <c r="I464" i="8" s="1"/>
  <c r="J463" i="8"/>
  <c r="H463" i="8"/>
  <c r="J462" i="8"/>
  <c r="H462" i="8"/>
  <c r="I462" i="8" s="1"/>
  <c r="J461" i="8"/>
  <c r="H461" i="8"/>
  <c r="J460" i="8"/>
  <c r="H460" i="8"/>
  <c r="I460" i="8" s="1"/>
  <c r="J459" i="8"/>
  <c r="H459" i="8"/>
  <c r="J458" i="8"/>
  <c r="H458" i="8"/>
  <c r="I458" i="8" s="1"/>
  <c r="J457" i="8"/>
  <c r="H457" i="8"/>
  <c r="J456" i="8"/>
  <c r="H456" i="8"/>
  <c r="I456" i="8" s="1"/>
  <c r="J455" i="8"/>
  <c r="H455" i="8"/>
  <c r="J454" i="8"/>
  <c r="H454" i="8"/>
  <c r="I454" i="8" s="1"/>
  <c r="J453" i="8"/>
  <c r="H453" i="8"/>
  <c r="J452" i="8"/>
  <c r="H452" i="8"/>
  <c r="I452" i="8" s="1"/>
  <c r="J451" i="8"/>
  <c r="H451" i="8"/>
  <c r="J450" i="8"/>
  <c r="H450" i="8"/>
  <c r="J449" i="8"/>
  <c r="H449" i="8"/>
  <c r="J448" i="8"/>
  <c r="H448" i="8"/>
  <c r="I448" i="8" s="1"/>
  <c r="J447" i="8"/>
  <c r="H447" i="8"/>
  <c r="J446" i="8"/>
  <c r="H446" i="8"/>
  <c r="I446" i="8" s="1"/>
  <c r="J445" i="8"/>
  <c r="H445" i="8"/>
  <c r="J444" i="8"/>
  <c r="H444" i="8"/>
  <c r="I444" i="8" s="1"/>
  <c r="J443" i="8"/>
  <c r="H443" i="8"/>
  <c r="J442" i="8"/>
  <c r="H442" i="8"/>
  <c r="I442" i="8" s="1"/>
  <c r="J441" i="8"/>
  <c r="H441" i="8"/>
  <c r="J440" i="8"/>
  <c r="H440" i="8"/>
  <c r="I440" i="8" s="1"/>
  <c r="J439" i="8"/>
  <c r="H439" i="8"/>
  <c r="J438" i="8"/>
  <c r="H438" i="8"/>
  <c r="I438" i="8" s="1"/>
  <c r="J437" i="8"/>
  <c r="H437" i="8"/>
  <c r="J436" i="8"/>
  <c r="H436" i="8"/>
  <c r="I436" i="8" s="1"/>
  <c r="J435" i="8"/>
  <c r="H435" i="8"/>
  <c r="J434" i="8"/>
  <c r="H434" i="8"/>
  <c r="I434" i="8" s="1"/>
  <c r="J433" i="8"/>
  <c r="H433" i="8"/>
  <c r="J432" i="8"/>
  <c r="H432" i="8"/>
  <c r="I432" i="8" s="1"/>
  <c r="J431" i="8"/>
  <c r="H431" i="8"/>
  <c r="J430" i="8"/>
  <c r="H430" i="8"/>
  <c r="I430" i="8" s="1"/>
  <c r="J429" i="8"/>
  <c r="H429" i="8"/>
  <c r="J428" i="8"/>
  <c r="H428" i="8"/>
  <c r="I428" i="8" s="1"/>
  <c r="J427" i="8"/>
  <c r="H427" i="8"/>
  <c r="J426" i="8"/>
  <c r="H426" i="8"/>
  <c r="I426" i="8" s="1"/>
  <c r="J425" i="8"/>
  <c r="H425" i="8"/>
  <c r="J424" i="8"/>
  <c r="H424" i="8"/>
  <c r="I424" i="8" s="1"/>
  <c r="J423" i="8"/>
  <c r="H423" i="8"/>
  <c r="J422" i="8"/>
  <c r="H422" i="8"/>
  <c r="I422" i="8" s="1"/>
  <c r="J421" i="8"/>
  <c r="H421" i="8"/>
  <c r="J420" i="8"/>
  <c r="H420" i="8"/>
  <c r="I420" i="8" s="1"/>
  <c r="J419" i="8"/>
  <c r="H419" i="8"/>
  <c r="J418" i="8"/>
  <c r="H418" i="8"/>
  <c r="I418" i="8" s="1"/>
  <c r="J417" i="8"/>
  <c r="H417" i="8"/>
  <c r="J416" i="8"/>
  <c r="H416" i="8"/>
  <c r="I416" i="8" s="1"/>
  <c r="J415" i="8"/>
  <c r="H415" i="8"/>
  <c r="J414" i="8"/>
  <c r="H414" i="8"/>
  <c r="I414" i="8" s="1"/>
  <c r="J413" i="8"/>
  <c r="H413" i="8"/>
  <c r="J412" i="8"/>
  <c r="H412" i="8"/>
  <c r="I412" i="8" s="1"/>
  <c r="J411" i="8"/>
  <c r="H411" i="8"/>
  <c r="J410" i="8"/>
  <c r="H410" i="8"/>
  <c r="I410" i="8" s="1"/>
  <c r="J409" i="8"/>
  <c r="H409" i="8"/>
  <c r="J408" i="8"/>
  <c r="H408" i="8"/>
  <c r="I408" i="8" s="1"/>
  <c r="J407" i="8"/>
  <c r="H407" i="8"/>
  <c r="J406" i="8"/>
  <c r="H406" i="8"/>
  <c r="I406" i="8" s="1"/>
  <c r="J405" i="8"/>
  <c r="H405" i="8"/>
  <c r="J404" i="8"/>
  <c r="H404" i="8"/>
  <c r="I404" i="8" s="1"/>
  <c r="J403" i="8"/>
  <c r="H403" i="8"/>
  <c r="J402" i="8"/>
  <c r="H402" i="8"/>
  <c r="I402" i="8" s="1"/>
  <c r="J401" i="8"/>
  <c r="H401" i="8"/>
  <c r="J400" i="8"/>
  <c r="H400" i="8"/>
  <c r="I400" i="8" s="1"/>
  <c r="J399" i="8"/>
  <c r="H399" i="8"/>
  <c r="J398" i="8"/>
  <c r="H398" i="8"/>
  <c r="I398" i="8" s="1"/>
  <c r="J397" i="8"/>
  <c r="H397" i="8"/>
  <c r="J396" i="8"/>
  <c r="H396" i="8"/>
  <c r="I396" i="8" s="1"/>
  <c r="J395" i="8"/>
  <c r="H395" i="8"/>
  <c r="J394" i="8"/>
  <c r="H394" i="8"/>
  <c r="I394" i="8" s="1"/>
  <c r="J393" i="8"/>
  <c r="H393" i="8"/>
  <c r="J392" i="8"/>
  <c r="H392" i="8"/>
  <c r="I392" i="8" s="1"/>
  <c r="J391" i="8"/>
  <c r="H391" i="8"/>
  <c r="J390" i="8"/>
  <c r="H390" i="8"/>
  <c r="I390" i="8" s="1"/>
  <c r="J389" i="8"/>
  <c r="H389" i="8"/>
  <c r="J388" i="8"/>
  <c r="H388" i="8"/>
  <c r="I388" i="8" s="1"/>
  <c r="J387" i="8"/>
  <c r="H387" i="8"/>
  <c r="J386" i="8"/>
  <c r="H386" i="8"/>
  <c r="I386" i="8" s="1"/>
  <c r="J385" i="8"/>
  <c r="H385" i="8"/>
  <c r="J384" i="8"/>
  <c r="H384" i="8"/>
  <c r="I384" i="8" s="1"/>
  <c r="J383" i="8"/>
  <c r="H383" i="8"/>
  <c r="J382" i="8"/>
  <c r="H382" i="8"/>
  <c r="I382" i="8" s="1"/>
  <c r="J381" i="8"/>
  <c r="H381" i="8"/>
  <c r="J380" i="8"/>
  <c r="H380" i="8"/>
  <c r="I380" i="8" s="1"/>
  <c r="J379" i="8"/>
  <c r="H379" i="8"/>
  <c r="J378" i="8"/>
  <c r="H378" i="8"/>
  <c r="I378" i="8" s="1"/>
  <c r="J377" i="8"/>
  <c r="H377" i="8"/>
  <c r="J376" i="8"/>
  <c r="H376" i="8"/>
  <c r="I376" i="8" s="1"/>
  <c r="J375" i="8"/>
  <c r="H375" i="8"/>
  <c r="J374" i="8"/>
  <c r="H374" i="8"/>
  <c r="I374" i="8" s="1"/>
  <c r="J373" i="8"/>
  <c r="H373" i="8"/>
  <c r="J372" i="8"/>
  <c r="H372" i="8"/>
  <c r="I372" i="8" s="1"/>
  <c r="J371" i="8"/>
  <c r="H371" i="8"/>
  <c r="J370" i="8"/>
  <c r="H370" i="8"/>
  <c r="I370" i="8" s="1"/>
  <c r="J369" i="8"/>
  <c r="H369" i="8"/>
  <c r="J368" i="8"/>
  <c r="H368" i="8"/>
  <c r="J367" i="8"/>
  <c r="H367" i="8"/>
  <c r="J366" i="8"/>
  <c r="H366" i="8"/>
  <c r="I366" i="8" s="1"/>
  <c r="J365" i="8"/>
  <c r="H365" i="8"/>
  <c r="J364" i="8"/>
  <c r="H364" i="8"/>
  <c r="I364" i="8" s="1"/>
  <c r="J363" i="8"/>
  <c r="H363" i="8"/>
  <c r="J362" i="8"/>
  <c r="H362" i="8"/>
  <c r="I362" i="8" s="1"/>
  <c r="J361" i="8"/>
  <c r="H361" i="8"/>
  <c r="J360" i="8"/>
  <c r="H360" i="8"/>
  <c r="I360" i="8" s="1"/>
  <c r="J359" i="8"/>
  <c r="H359" i="8"/>
  <c r="J358" i="8"/>
  <c r="H358" i="8"/>
  <c r="I358" i="8" s="1"/>
  <c r="J357" i="8"/>
  <c r="H357" i="8"/>
  <c r="J356" i="8"/>
  <c r="H356" i="8"/>
  <c r="I356" i="8" s="1"/>
  <c r="J355" i="8"/>
  <c r="H355" i="8"/>
  <c r="J354" i="8"/>
  <c r="H354" i="8"/>
  <c r="I354" i="8" s="1"/>
  <c r="J353" i="8"/>
  <c r="H353" i="8"/>
  <c r="J352" i="8"/>
  <c r="H352" i="8"/>
  <c r="J351" i="8"/>
  <c r="H351" i="8"/>
  <c r="J350" i="8"/>
  <c r="H350" i="8"/>
  <c r="I350" i="8" s="1"/>
  <c r="J349" i="8"/>
  <c r="H349" i="8"/>
  <c r="J348" i="8"/>
  <c r="H348" i="8"/>
  <c r="I348" i="8" s="1"/>
  <c r="J347" i="8"/>
  <c r="H347" i="8"/>
  <c r="J346" i="8"/>
  <c r="H346" i="8"/>
  <c r="I346" i="8" s="1"/>
  <c r="J345" i="8"/>
  <c r="H345" i="8"/>
  <c r="J344" i="8"/>
  <c r="H344" i="8"/>
  <c r="I344" i="8" s="1"/>
  <c r="J343" i="8"/>
  <c r="H343" i="8"/>
  <c r="J342" i="8"/>
  <c r="H342" i="8"/>
  <c r="I342" i="8" s="1"/>
  <c r="J341" i="8"/>
  <c r="H341" i="8"/>
  <c r="J340" i="8"/>
  <c r="H340" i="8"/>
  <c r="I340" i="8" s="1"/>
  <c r="J339" i="8"/>
  <c r="H339" i="8"/>
  <c r="J338" i="8"/>
  <c r="H338" i="8"/>
  <c r="I338" i="8" s="1"/>
  <c r="J337" i="8"/>
  <c r="H337" i="8"/>
  <c r="J336" i="8"/>
  <c r="H336" i="8"/>
  <c r="I336" i="8" s="1"/>
  <c r="J335" i="8"/>
  <c r="H335" i="8"/>
  <c r="J334" i="8"/>
  <c r="H334" i="8"/>
  <c r="I334" i="8" s="1"/>
  <c r="J333" i="8"/>
  <c r="H333" i="8"/>
  <c r="J332" i="8"/>
  <c r="H332" i="8"/>
  <c r="I332" i="8" s="1"/>
  <c r="J331" i="8"/>
  <c r="H331" i="8"/>
  <c r="J330" i="8"/>
  <c r="H330" i="8"/>
  <c r="I330" i="8" s="1"/>
  <c r="J329" i="8"/>
  <c r="H329" i="8"/>
  <c r="J328" i="8"/>
  <c r="H328" i="8"/>
  <c r="I328" i="8" s="1"/>
  <c r="J327" i="8"/>
  <c r="H327" i="8"/>
  <c r="J326" i="8"/>
  <c r="H326" i="8"/>
  <c r="I326" i="8" s="1"/>
  <c r="J325" i="8"/>
  <c r="H325" i="8"/>
  <c r="J324" i="8"/>
  <c r="H324" i="8"/>
  <c r="I324" i="8" s="1"/>
  <c r="J323" i="8"/>
  <c r="H323" i="8"/>
  <c r="J322" i="8"/>
  <c r="H322" i="8"/>
  <c r="I322" i="8" s="1"/>
  <c r="J321" i="8"/>
  <c r="H321" i="8"/>
  <c r="J320" i="8"/>
  <c r="H320" i="8"/>
  <c r="J319" i="8"/>
  <c r="H319" i="8"/>
  <c r="J318" i="8"/>
  <c r="H318" i="8"/>
  <c r="I318" i="8" s="1"/>
  <c r="J317" i="8"/>
  <c r="H317" i="8"/>
  <c r="J316" i="8"/>
  <c r="H316" i="8"/>
  <c r="I316" i="8" s="1"/>
  <c r="J315" i="8"/>
  <c r="H315" i="8"/>
  <c r="J314" i="8"/>
  <c r="H314" i="8"/>
  <c r="I314" i="8" s="1"/>
  <c r="J313" i="8"/>
  <c r="H313" i="8"/>
  <c r="J312" i="8"/>
  <c r="H312" i="8"/>
  <c r="I312" i="8" s="1"/>
  <c r="J311" i="8"/>
  <c r="H311" i="8"/>
  <c r="J310" i="8"/>
  <c r="H310" i="8"/>
  <c r="I310" i="8" s="1"/>
  <c r="J309" i="8"/>
  <c r="H309" i="8"/>
  <c r="J308" i="8"/>
  <c r="H308" i="8"/>
  <c r="I308" i="8" s="1"/>
  <c r="J307" i="8"/>
  <c r="H307" i="8"/>
  <c r="J306" i="8"/>
  <c r="H306" i="8"/>
  <c r="I306" i="8" s="1"/>
  <c r="J305" i="8"/>
  <c r="H305" i="8"/>
  <c r="J304" i="8"/>
  <c r="H304" i="8"/>
  <c r="J303" i="8"/>
  <c r="H303" i="8"/>
  <c r="J302" i="8"/>
  <c r="H302" i="8"/>
  <c r="I302" i="8" s="1"/>
  <c r="J301" i="8"/>
  <c r="H301" i="8"/>
  <c r="J300" i="8"/>
  <c r="H300" i="8"/>
  <c r="I300" i="8" s="1"/>
  <c r="J299" i="8"/>
  <c r="H299" i="8"/>
  <c r="J298" i="8"/>
  <c r="H298" i="8"/>
  <c r="I298" i="8" s="1"/>
  <c r="J297" i="8"/>
  <c r="H297" i="8"/>
  <c r="J296" i="8"/>
  <c r="H296" i="8"/>
  <c r="I296" i="8" s="1"/>
  <c r="J295" i="8"/>
  <c r="H295" i="8"/>
  <c r="J294" i="8"/>
  <c r="H294" i="8"/>
  <c r="I294" i="8" s="1"/>
  <c r="J293" i="8"/>
  <c r="H293" i="8"/>
  <c r="J292" i="8"/>
  <c r="H292" i="8"/>
  <c r="I292" i="8" s="1"/>
  <c r="J291" i="8"/>
  <c r="H291" i="8"/>
  <c r="J290" i="8"/>
  <c r="H290" i="8"/>
  <c r="I290" i="8" s="1"/>
  <c r="J289" i="8"/>
  <c r="H289" i="8"/>
  <c r="J288" i="8"/>
  <c r="H288" i="8"/>
  <c r="J287" i="8"/>
  <c r="H287" i="8"/>
  <c r="J286" i="8"/>
  <c r="H286" i="8"/>
  <c r="I286" i="8" s="1"/>
  <c r="J285" i="8"/>
  <c r="H285" i="8"/>
  <c r="J284" i="8"/>
  <c r="H284" i="8"/>
  <c r="I284" i="8" s="1"/>
  <c r="J283" i="8"/>
  <c r="H283" i="8"/>
  <c r="J282" i="8"/>
  <c r="H282" i="8"/>
  <c r="I282" i="8" s="1"/>
  <c r="J281" i="8"/>
  <c r="H281" i="8"/>
  <c r="J280" i="8"/>
  <c r="H280" i="8"/>
  <c r="I280" i="8" s="1"/>
  <c r="J279" i="8"/>
  <c r="H279" i="8"/>
  <c r="J278" i="8"/>
  <c r="H278" i="8"/>
  <c r="I278" i="8" s="1"/>
  <c r="J277" i="8"/>
  <c r="H277" i="8"/>
  <c r="J276" i="8"/>
  <c r="H276" i="8"/>
  <c r="I276" i="8" s="1"/>
  <c r="J275" i="8"/>
  <c r="H275" i="8"/>
  <c r="J274" i="8"/>
  <c r="H274" i="8"/>
  <c r="I274" i="8" s="1"/>
  <c r="J273" i="8"/>
  <c r="H273" i="8"/>
  <c r="J272" i="8"/>
  <c r="H272" i="8"/>
  <c r="I272" i="8" s="1"/>
  <c r="J271" i="8"/>
  <c r="H271" i="8"/>
  <c r="J270" i="8"/>
  <c r="H270" i="8"/>
  <c r="I270" i="8" s="1"/>
  <c r="J269" i="8"/>
  <c r="H269" i="8"/>
  <c r="J268" i="8"/>
  <c r="H268" i="8"/>
  <c r="I268" i="8" s="1"/>
  <c r="J267" i="8"/>
  <c r="H267" i="8"/>
  <c r="J266" i="8"/>
  <c r="H266" i="8"/>
  <c r="I266" i="8" s="1"/>
  <c r="J265" i="8"/>
  <c r="H265" i="8"/>
  <c r="J264" i="8"/>
  <c r="H264" i="8"/>
  <c r="I264" i="8" s="1"/>
  <c r="J263" i="8"/>
  <c r="H263" i="8"/>
  <c r="J262" i="8"/>
  <c r="H262" i="8"/>
  <c r="I262" i="8" s="1"/>
  <c r="J261" i="8"/>
  <c r="H261" i="8"/>
  <c r="J260" i="8"/>
  <c r="H260" i="8"/>
  <c r="J259" i="8"/>
  <c r="H259" i="8"/>
  <c r="J258" i="8"/>
  <c r="H258" i="8"/>
  <c r="I258" i="8" s="1"/>
  <c r="J257" i="8"/>
  <c r="H257" i="8"/>
  <c r="J256" i="8"/>
  <c r="H256" i="8"/>
  <c r="I256" i="8" s="1"/>
  <c r="J255" i="8"/>
  <c r="H255" i="8"/>
  <c r="J254" i="8"/>
  <c r="H254" i="8"/>
  <c r="I254" i="8" s="1"/>
  <c r="J253" i="8"/>
  <c r="H253" i="8"/>
  <c r="J252" i="8"/>
  <c r="H252" i="8"/>
  <c r="I252" i="8" s="1"/>
  <c r="J251" i="8"/>
  <c r="H251" i="8"/>
  <c r="J250" i="8"/>
  <c r="H250" i="8"/>
  <c r="I250" i="8" s="1"/>
  <c r="J249" i="8"/>
  <c r="H249" i="8"/>
  <c r="J248" i="8"/>
  <c r="H248" i="8"/>
  <c r="I248" i="8" s="1"/>
  <c r="J247" i="8"/>
  <c r="H247" i="8"/>
  <c r="J246" i="8"/>
  <c r="H246" i="8"/>
  <c r="I246" i="8" s="1"/>
  <c r="J245" i="8"/>
  <c r="H245" i="8"/>
  <c r="J244" i="8"/>
  <c r="H244" i="8"/>
  <c r="I244" i="8" s="1"/>
  <c r="J243" i="8"/>
  <c r="H243" i="8"/>
  <c r="J242" i="8"/>
  <c r="H242" i="8"/>
  <c r="I242" i="8" s="1"/>
  <c r="J241" i="8"/>
  <c r="H241" i="8"/>
  <c r="J240" i="8"/>
  <c r="H240" i="8"/>
  <c r="I240" i="8" s="1"/>
  <c r="J239" i="8"/>
  <c r="H239" i="8"/>
  <c r="J238" i="8"/>
  <c r="H238" i="8"/>
  <c r="J237" i="8"/>
  <c r="H237" i="8"/>
  <c r="J236" i="8"/>
  <c r="H236" i="8"/>
  <c r="I236" i="8" s="1"/>
  <c r="J235" i="8"/>
  <c r="H235" i="8"/>
  <c r="J234" i="8"/>
  <c r="H234" i="8"/>
  <c r="I234" i="8" s="1"/>
  <c r="J233" i="8"/>
  <c r="H233" i="8"/>
  <c r="J232" i="8"/>
  <c r="H232" i="8"/>
  <c r="I232" i="8" s="1"/>
  <c r="J231" i="8"/>
  <c r="H231" i="8"/>
  <c r="J230" i="8"/>
  <c r="H230" i="8"/>
  <c r="I230" i="8" s="1"/>
  <c r="J229" i="8"/>
  <c r="H229" i="8"/>
  <c r="J228" i="8"/>
  <c r="H228" i="8"/>
  <c r="J227" i="8"/>
  <c r="H227" i="8"/>
  <c r="J226" i="8"/>
  <c r="H226" i="8"/>
  <c r="I226" i="8" s="1"/>
  <c r="J225" i="8"/>
  <c r="H225" i="8"/>
  <c r="J224" i="8"/>
  <c r="H224" i="8"/>
  <c r="I224" i="8" s="1"/>
  <c r="J223" i="8"/>
  <c r="H223" i="8"/>
  <c r="J222" i="8"/>
  <c r="H222" i="8"/>
  <c r="I222" i="8" s="1"/>
  <c r="J221" i="8"/>
  <c r="H221" i="8"/>
  <c r="J220" i="8"/>
  <c r="H220" i="8"/>
  <c r="I220" i="8" s="1"/>
  <c r="J219" i="8"/>
  <c r="H219" i="8"/>
  <c r="J218" i="8"/>
  <c r="H218" i="8"/>
  <c r="I218" i="8" s="1"/>
  <c r="J217" i="8"/>
  <c r="H217" i="8"/>
  <c r="J216" i="8"/>
  <c r="H216" i="8"/>
  <c r="I216" i="8" s="1"/>
  <c r="J215" i="8"/>
  <c r="H215" i="8"/>
  <c r="J214" i="8"/>
  <c r="H214" i="8"/>
  <c r="I214" i="8" s="1"/>
  <c r="J213" i="8"/>
  <c r="H213" i="8"/>
  <c r="J212" i="8"/>
  <c r="H212" i="8"/>
  <c r="I212" i="8" s="1"/>
  <c r="J211" i="8"/>
  <c r="H211" i="8"/>
  <c r="J210" i="8"/>
  <c r="H210" i="8"/>
  <c r="I210" i="8" s="1"/>
  <c r="J209" i="8"/>
  <c r="H209" i="8"/>
  <c r="J208" i="8"/>
  <c r="H208" i="8"/>
  <c r="I208" i="8" s="1"/>
  <c r="J207" i="8"/>
  <c r="H207" i="8"/>
  <c r="J206" i="8"/>
  <c r="H206" i="8"/>
  <c r="I206" i="8" s="1"/>
  <c r="J205" i="8"/>
  <c r="H205" i="8"/>
  <c r="J204" i="8"/>
  <c r="H204" i="8"/>
  <c r="I204" i="8" s="1"/>
  <c r="J203" i="8"/>
  <c r="H203" i="8"/>
  <c r="J202" i="8"/>
  <c r="H202" i="8"/>
  <c r="J201" i="8"/>
  <c r="H201" i="8"/>
  <c r="J200" i="8"/>
  <c r="H200" i="8"/>
  <c r="I200" i="8" s="1"/>
  <c r="J199" i="8"/>
  <c r="H199" i="8"/>
  <c r="J198" i="8"/>
  <c r="H198" i="8"/>
  <c r="I198" i="8" s="1"/>
  <c r="J197" i="8"/>
  <c r="H197" i="8"/>
  <c r="J196" i="8"/>
  <c r="H196" i="8"/>
  <c r="I196" i="8" s="1"/>
  <c r="J195" i="8"/>
  <c r="H195" i="8"/>
  <c r="J194" i="8"/>
  <c r="H194" i="8"/>
  <c r="I194" i="8" s="1"/>
  <c r="J193" i="8"/>
  <c r="H193" i="8"/>
  <c r="J192" i="8"/>
  <c r="H192" i="8"/>
  <c r="I192" i="8" s="1"/>
  <c r="J191" i="8"/>
  <c r="H191" i="8"/>
  <c r="J190" i="8"/>
  <c r="H190" i="8"/>
  <c r="I190" i="8" s="1"/>
  <c r="J189" i="8"/>
  <c r="H189" i="8"/>
  <c r="J188" i="8"/>
  <c r="H188" i="8"/>
  <c r="I188" i="8" s="1"/>
  <c r="J187" i="8"/>
  <c r="H187" i="8"/>
  <c r="J186" i="8"/>
  <c r="H186" i="8"/>
  <c r="J185" i="8"/>
  <c r="H185" i="8"/>
  <c r="J184" i="8"/>
  <c r="H184" i="8"/>
  <c r="I184" i="8" s="1"/>
  <c r="J183" i="8"/>
  <c r="H183" i="8"/>
  <c r="J182" i="8"/>
  <c r="H182" i="8"/>
  <c r="I182" i="8" s="1"/>
  <c r="J181" i="8"/>
  <c r="H181" i="8"/>
  <c r="J180" i="8"/>
  <c r="H180" i="8"/>
  <c r="I180" i="8" s="1"/>
  <c r="J179" i="8"/>
  <c r="H179" i="8"/>
  <c r="J178" i="8"/>
  <c r="H178" i="8"/>
  <c r="I178" i="8" s="1"/>
  <c r="J177" i="8"/>
  <c r="H177" i="8"/>
  <c r="J176" i="8"/>
  <c r="H176" i="8"/>
  <c r="I176" i="8" s="1"/>
  <c r="J175" i="8"/>
  <c r="H175" i="8"/>
  <c r="J174" i="8"/>
  <c r="H174" i="8"/>
  <c r="I174" i="8" s="1"/>
  <c r="J173" i="8"/>
  <c r="H173" i="8"/>
  <c r="J172" i="8"/>
  <c r="H172" i="8"/>
  <c r="I172" i="8" s="1"/>
  <c r="J171" i="8"/>
  <c r="H171" i="8"/>
  <c r="J170" i="8"/>
  <c r="H170" i="8"/>
  <c r="J169" i="8"/>
  <c r="H169" i="8"/>
  <c r="J168" i="8"/>
  <c r="H168" i="8"/>
  <c r="I168" i="8" s="1"/>
  <c r="J167" i="8"/>
  <c r="H167" i="8"/>
  <c r="J166" i="8"/>
  <c r="H166" i="8"/>
  <c r="I166" i="8" s="1"/>
  <c r="J165" i="8"/>
  <c r="H165" i="8"/>
  <c r="J164" i="8"/>
  <c r="H164" i="8"/>
  <c r="I164" i="8" s="1"/>
  <c r="J163" i="8"/>
  <c r="H163" i="8"/>
  <c r="J162" i="8"/>
  <c r="H162" i="8"/>
  <c r="I162" i="8" s="1"/>
  <c r="J161" i="8"/>
  <c r="H161" i="8"/>
  <c r="J160" i="8"/>
  <c r="H160" i="8"/>
  <c r="I160" i="8" s="1"/>
  <c r="J159" i="8"/>
  <c r="H159" i="8"/>
  <c r="J158" i="8"/>
  <c r="H158" i="8"/>
  <c r="I158" i="8" s="1"/>
  <c r="J157" i="8"/>
  <c r="H157" i="8"/>
  <c r="J156" i="8"/>
  <c r="H156" i="8"/>
  <c r="I156" i="8" s="1"/>
  <c r="J155" i="8"/>
  <c r="H155" i="8"/>
  <c r="J154" i="8"/>
  <c r="H154" i="8"/>
  <c r="I154" i="8" s="1"/>
  <c r="J153" i="8"/>
  <c r="H153" i="8"/>
  <c r="J152" i="8"/>
  <c r="H152" i="8"/>
  <c r="I152" i="8" s="1"/>
  <c r="J151" i="8"/>
  <c r="H151" i="8"/>
  <c r="J150" i="8"/>
  <c r="H150" i="8"/>
  <c r="J149" i="8"/>
  <c r="H149" i="8"/>
  <c r="J148" i="8"/>
  <c r="H148" i="8"/>
  <c r="I148" i="8" s="1"/>
  <c r="J147" i="8"/>
  <c r="H147" i="8"/>
  <c r="J146" i="8"/>
  <c r="H146" i="8"/>
  <c r="I146" i="8" s="1"/>
  <c r="J145" i="8"/>
  <c r="H145" i="8"/>
  <c r="J144" i="8"/>
  <c r="H144" i="8"/>
  <c r="I144" i="8" s="1"/>
  <c r="J143" i="8"/>
  <c r="H143" i="8"/>
  <c r="J142" i="8"/>
  <c r="H142" i="8"/>
  <c r="I142" i="8" s="1"/>
  <c r="J141" i="8"/>
  <c r="H141" i="8"/>
  <c r="J140" i="8"/>
  <c r="H140" i="8"/>
  <c r="I140" i="8" s="1"/>
  <c r="J139" i="8"/>
  <c r="H139" i="8"/>
  <c r="J138" i="8"/>
  <c r="H138" i="8"/>
  <c r="I138" i="8" s="1"/>
  <c r="J137" i="8"/>
  <c r="H137" i="8"/>
  <c r="J136" i="8"/>
  <c r="H136" i="8"/>
  <c r="I136" i="8" s="1"/>
  <c r="J135" i="8"/>
  <c r="H135" i="8"/>
  <c r="J134" i="8"/>
  <c r="H134" i="8"/>
  <c r="I134" i="8" s="1"/>
  <c r="J133" i="8"/>
  <c r="H133" i="8"/>
  <c r="J132" i="8"/>
  <c r="H132" i="8"/>
  <c r="I132" i="8" s="1"/>
  <c r="J131" i="8"/>
  <c r="H131" i="8"/>
  <c r="J130" i="8"/>
  <c r="H130" i="8"/>
  <c r="I130" i="8" s="1"/>
  <c r="J129" i="8"/>
  <c r="H129" i="8"/>
  <c r="J128" i="8"/>
  <c r="H128" i="8"/>
  <c r="I128" i="8" s="1"/>
  <c r="J127" i="8"/>
  <c r="H127" i="8"/>
  <c r="J126" i="8"/>
  <c r="H126" i="8"/>
  <c r="I126" i="8" s="1"/>
  <c r="J125" i="8"/>
  <c r="H125" i="8"/>
  <c r="J124" i="8"/>
  <c r="H124" i="8"/>
  <c r="J123" i="8"/>
  <c r="H123" i="8"/>
  <c r="J122" i="8"/>
  <c r="H122" i="8"/>
  <c r="I122" i="8" s="1"/>
  <c r="J121" i="8"/>
  <c r="H121" i="8"/>
  <c r="J120" i="8"/>
  <c r="H120" i="8"/>
  <c r="I120" i="8" s="1"/>
  <c r="J119" i="8"/>
  <c r="H119" i="8"/>
  <c r="J118" i="8"/>
  <c r="H118" i="8"/>
  <c r="I118" i="8" s="1"/>
  <c r="J117" i="8"/>
  <c r="H117" i="8"/>
  <c r="J116" i="8"/>
  <c r="H116" i="8"/>
  <c r="I116" i="8" s="1"/>
  <c r="J115" i="8"/>
  <c r="H115" i="8"/>
  <c r="J114" i="8"/>
  <c r="H114" i="8"/>
  <c r="I114" i="8" s="1"/>
  <c r="J113" i="8"/>
  <c r="H113" i="8"/>
  <c r="J112" i="8"/>
  <c r="H112" i="8"/>
  <c r="I112" i="8" s="1"/>
  <c r="J111" i="8"/>
  <c r="H111" i="8"/>
  <c r="J110" i="8"/>
  <c r="H110" i="8"/>
  <c r="I110" i="8" s="1"/>
  <c r="J109" i="8"/>
  <c r="H109" i="8"/>
  <c r="J108" i="8"/>
  <c r="H108" i="8"/>
  <c r="I108" i="8" s="1"/>
  <c r="I483" i="8"/>
  <c r="I485" i="8"/>
  <c r="I491" i="8"/>
  <c r="I493" i="8"/>
  <c r="I499" i="8"/>
  <c r="I501" i="8"/>
  <c r="I507" i="8"/>
  <c r="I225" i="8"/>
  <c r="I241" i="8"/>
  <c r="I257" i="8"/>
  <c r="I259" i="8"/>
  <c r="I261" i="8"/>
  <c r="I405" i="8"/>
  <c r="I413" i="8"/>
  <c r="I417" i="8"/>
  <c r="I421" i="8"/>
  <c r="I429" i="8"/>
  <c r="I473" i="8"/>
  <c r="I475" i="8"/>
  <c r="I477" i="8"/>
  <c r="I481" i="8"/>
  <c r="I193" i="8"/>
  <c r="I209" i="8"/>
  <c r="I494" i="8"/>
  <c r="I506" i="8"/>
  <c r="I111" i="8"/>
  <c r="I299" i="8"/>
  <c r="I303" i="8"/>
  <c r="I307" i="8"/>
  <c r="I311" i="8"/>
  <c r="I355" i="8"/>
  <c r="I357" i="8"/>
  <c r="I361" i="8"/>
  <c r="I363" i="8"/>
  <c r="I365" i="8"/>
  <c r="I369" i="8"/>
  <c r="I371" i="8"/>
  <c r="I373" i="8"/>
  <c r="I377" i="8"/>
  <c r="I379" i="8"/>
  <c r="I381" i="8"/>
  <c r="I433" i="8"/>
  <c r="I435" i="8"/>
  <c r="I441" i="8"/>
  <c r="I443" i="8"/>
  <c r="I445" i="8"/>
  <c r="I447" i="8"/>
  <c r="I449" i="8"/>
  <c r="I451" i="8"/>
  <c r="I453" i="8"/>
  <c r="I455" i="8"/>
  <c r="I457" i="8"/>
  <c r="I459" i="8"/>
  <c r="I461" i="8"/>
  <c r="I463" i="8"/>
  <c r="I465" i="8"/>
  <c r="I115" i="8"/>
  <c r="I487" i="8"/>
  <c r="I495" i="8"/>
  <c r="I503" i="8"/>
  <c r="I466" i="8"/>
  <c r="I450" i="8"/>
  <c r="I345" i="8"/>
  <c r="I291" i="8"/>
  <c r="I505" i="8"/>
  <c r="I497" i="8"/>
  <c r="I489" i="8"/>
  <c r="I479" i="8"/>
  <c r="I329" i="8"/>
  <c r="I504" i="8"/>
  <c r="I353" i="8"/>
  <c r="I337" i="8"/>
  <c r="I321" i="8"/>
  <c r="I283" i="8"/>
  <c r="I439" i="8"/>
  <c r="I437" i="8"/>
  <c r="I351" i="8"/>
  <c r="I347" i="8"/>
  <c r="I343" i="8"/>
  <c r="I339" i="8"/>
  <c r="I335" i="8"/>
  <c r="I331" i="8"/>
  <c r="I327" i="8"/>
  <c r="I323" i="8"/>
  <c r="I319" i="8"/>
  <c r="I315" i="8"/>
  <c r="I313" i="8"/>
  <c r="I309" i="8"/>
  <c r="I305" i="8"/>
  <c r="I301" i="8"/>
  <c r="I297" i="8"/>
  <c r="I113" i="8"/>
  <c r="I109" i="8"/>
  <c r="I177" i="8"/>
  <c r="I175" i="8"/>
  <c r="I173" i="8"/>
  <c r="I171" i="8"/>
  <c r="I169" i="8"/>
  <c r="I167" i="8"/>
  <c r="I165" i="8"/>
  <c r="I163" i="8"/>
  <c r="I161" i="8"/>
  <c r="I159" i="8"/>
  <c r="I157" i="8"/>
  <c r="I155" i="8"/>
  <c r="I153" i="8"/>
  <c r="I151" i="8"/>
  <c r="I149" i="8"/>
  <c r="I147" i="8"/>
  <c r="I145" i="8"/>
  <c r="I143" i="8"/>
  <c r="I141" i="8"/>
  <c r="I139" i="8"/>
  <c r="I137" i="8"/>
  <c r="I223" i="8"/>
  <c r="I221" i="8"/>
  <c r="I219" i="8"/>
  <c r="I215" i="8"/>
  <c r="I213" i="8"/>
  <c r="I211" i="8"/>
  <c r="I207" i="8"/>
  <c r="I205" i="8"/>
  <c r="I203" i="8"/>
  <c r="I199" i="8"/>
  <c r="I197" i="8"/>
  <c r="I195" i="8"/>
  <c r="I191" i="8"/>
  <c r="I189" i="8"/>
  <c r="I187" i="8"/>
  <c r="I183" i="8"/>
  <c r="I181" i="8"/>
  <c r="I179" i="8"/>
  <c r="I135" i="8"/>
  <c r="I127" i="8"/>
  <c r="I123" i="8"/>
  <c r="I119" i="8"/>
  <c r="I293" i="8"/>
  <c r="I289" i="8"/>
  <c r="I285" i="8"/>
  <c r="I281" i="8"/>
  <c r="I279" i="8"/>
  <c r="I277" i="8"/>
  <c r="I275" i="8"/>
  <c r="I273" i="8"/>
  <c r="I271" i="8"/>
  <c r="I269" i="8"/>
  <c r="I267" i="8"/>
  <c r="I265" i="8"/>
  <c r="I255" i="8"/>
  <c r="I253" i="8"/>
  <c r="I251" i="8"/>
  <c r="I247" i="8"/>
  <c r="I245" i="8"/>
  <c r="I243" i="8"/>
  <c r="I239" i="8"/>
  <c r="I237" i="8"/>
  <c r="I235" i="8"/>
  <c r="I231" i="8"/>
  <c r="I229" i="8"/>
  <c r="I227" i="8"/>
  <c r="I471" i="8"/>
  <c r="I469" i="8"/>
  <c r="I467" i="8"/>
  <c r="I425" i="8"/>
  <c r="I409" i="8"/>
  <c r="I375" i="8"/>
  <c r="I367" i="8"/>
  <c r="I359" i="8"/>
  <c r="I349" i="8"/>
  <c r="I341" i="8"/>
  <c r="I333" i="8"/>
  <c r="I325" i="8"/>
  <c r="I317" i="8"/>
  <c r="I295" i="8"/>
  <c r="I287" i="8"/>
  <c r="I263" i="8"/>
  <c r="I249" i="8"/>
  <c r="I233" i="8"/>
  <c r="I217" i="8"/>
  <c r="I201" i="8"/>
  <c r="I185" i="8"/>
  <c r="I131" i="8"/>
  <c r="I352" i="8"/>
  <c r="I320" i="8"/>
  <c r="I468" i="8"/>
  <c r="I431" i="8"/>
  <c r="I427" i="8"/>
  <c r="I423" i="8"/>
  <c r="I419" i="8"/>
  <c r="I415" i="8"/>
  <c r="I411" i="8"/>
  <c r="I407" i="8"/>
  <c r="I403" i="8"/>
  <c r="I401" i="8"/>
  <c r="I238" i="8"/>
  <c r="I170" i="8"/>
  <c r="I150" i="8"/>
  <c r="I124" i="8"/>
  <c r="I202" i="8"/>
  <c r="I186" i="8"/>
  <c r="I129" i="8"/>
  <c r="I121" i="8"/>
  <c r="I399" i="8"/>
  <c r="I397" i="8"/>
  <c r="I395" i="8"/>
  <c r="I393" i="8"/>
  <c r="I391" i="8"/>
  <c r="I389" i="8"/>
  <c r="I387" i="8"/>
  <c r="I385" i="8"/>
  <c r="I383" i="8"/>
  <c r="I368" i="8"/>
  <c r="I304" i="8"/>
  <c r="I288" i="8"/>
  <c r="I260" i="8"/>
  <c r="I228" i="8"/>
  <c r="I133" i="8"/>
  <c r="I125" i="8"/>
  <c r="I117" i="8"/>
  <c r="B5" i="4"/>
  <c r="B1" i="4"/>
  <c r="B4" i="4"/>
  <c r="B3" i="4"/>
  <c r="B2" i="4"/>
</calcChain>
</file>

<file path=xl/sharedStrings.xml><?xml version="1.0" encoding="utf-8"?>
<sst xmlns="http://schemas.openxmlformats.org/spreadsheetml/2006/main" count="642" uniqueCount="262">
  <si>
    <t>Re-Order</t>
  </si>
  <si>
    <t>Out of Stock</t>
  </si>
  <si>
    <t>Stock Value</t>
  </si>
  <si>
    <t>Stock Cost</t>
  </si>
  <si>
    <t>Current Stock</t>
  </si>
  <si>
    <t>Processus</t>
  </si>
  <si>
    <t>Indicateurs</t>
  </si>
  <si>
    <t>Responsable</t>
  </si>
  <si>
    <t>Fréquence</t>
  </si>
  <si>
    <t>Cible</t>
  </si>
  <si>
    <t>Méthode de calcul</t>
  </si>
  <si>
    <t>Nombre de réunions de comité de direction tenues</t>
  </si>
  <si>
    <t xml:space="preserve">Taux d'atteinte des cibles des indicateurs </t>
  </si>
  <si>
    <t>Etat d'exécution des plans d'actions marketing et communication</t>
  </si>
  <si>
    <t>Acquisition de nouveaux patients</t>
  </si>
  <si>
    <t>Nombre de non-conformités répétées</t>
  </si>
  <si>
    <t>Mesure de l'amabilité de l'acccueil</t>
  </si>
  <si>
    <t>Délai moyen de paiement des garants</t>
  </si>
  <si>
    <t>Taux de réclamations ou rejets des garants sur la facturation</t>
  </si>
  <si>
    <t>Délai moyen entre la sortie du patient et la réception de la facture à la DAF</t>
  </si>
  <si>
    <t>Délai moyen ente la réception de la facture à la DAF et le dépôt au niveau de l'organisme de remboursement</t>
  </si>
  <si>
    <t>Nombre de patients consultés par mois</t>
  </si>
  <si>
    <t>Nombre d'infections nosocomiales</t>
  </si>
  <si>
    <t>Satisfaction des médecins externes</t>
  </si>
  <si>
    <t>Nombre d'analyse mensuelle</t>
  </si>
  <si>
    <t>Taux d'occupation des lits</t>
  </si>
  <si>
    <t>Nombre d'incidents pendant un accouchement ou une intervention chirugicale</t>
  </si>
  <si>
    <t>Taux de conversion des prospects en patients</t>
  </si>
  <si>
    <t>Taux  d'indisponibilité de produits médicaux sensibles sur le marché</t>
  </si>
  <si>
    <t>Pourcentage de collaborateurs évalués</t>
  </si>
  <si>
    <t>Taux de réalisation du plan de formation</t>
  </si>
  <si>
    <t>Efficacité des actions de formation</t>
  </si>
  <si>
    <t>Nombre de démissions</t>
  </si>
  <si>
    <t xml:space="preserve">Nombre d'incidents déclarés sur les ressources informatiques et informationnelles </t>
  </si>
  <si>
    <t>Taux de satisfaction des utilisateurs du SI</t>
  </si>
  <si>
    <t>Modification ou rupture d'activité  pour cause d'indisponibilité du matériel</t>
  </si>
  <si>
    <t>Nombre de pannes/dégradations de matériel médical</t>
  </si>
  <si>
    <t>Nombre de pannes/dégradations de matériel informatique</t>
  </si>
  <si>
    <t>Nombre de pannes/dégradations de matériel electroménager et mobilier</t>
  </si>
  <si>
    <t>Respect des delais de production des rapports comptables (Reporting mensuel)</t>
  </si>
  <si>
    <t>Nombre d'anomalies sur les comptes : compte fournisseur débiteur, compte client créditeur, écart de caisse, etc…</t>
  </si>
  <si>
    <t>Qualité du nettoyage par zone</t>
  </si>
  <si>
    <t>Nombre d'infections post-opératoire et accouchement</t>
  </si>
  <si>
    <t>Nombre d'AES</t>
  </si>
  <si>
    <t>Nombre d'intoxication alimentaire</t>
  </si>
  <si>
    <t>Nombre d'incidents sur la gestion des déchets</t>
  </si>
  <si>
    <t>Khady</t>
  </si>
  <si>
    <t>Responsabilité</t>
  </si>
  <si>
    <t>Lauriane</t>
  </si>
  <si>
    <t>Asse</t>
  </si>
  <si>
    <t>Dr Diop</t>
  </si>
  <si>
    <t>Bigué</t>
  </si>
  <si>
    <t>Pilote</t>
  </si>
  <si>
    <t>Theodore</t>
  </si>
  <si>
    <t>PM01 - Gouvernance et Management des performances</t>
  </si>
  <si>
    <t>PM02 - Marketing et Communication</t>
  </si>
  <si>
    <t>PM03 - Organisation du SMQ &amp; Amélioration Continue</t>
  </si>
  <si>
    <t>PO01 - Accueil &amp; Orientation</t>
  </si>
  <si>
    <t>PO02 - Encaissement, Facturation, Recouvrement</t>
  </si>
  <si>
    <t>PO03 - Consultation</t>
  </si>
  <si>
    <t>PO04 - Hospitalisation</t>
  </si>
  <si>
    <t>PO05 - Actes</t>
  </si>
  <si>
    <t>PO06 - Suivi et Conseil</t>
  </si>
  <si>
    <t>Nombre de défaillances à l'utilisation (produits non conformes)</t>
  </si>
  <si>
    <t>PS01 - Gestion, approvisionnement et achat</t>
  </si>
  <si>
    <t>Efficacité des actions de formation - Chaud</t>
  </si>
  <si>
    <t>Efficacité des actions de formation - Froid</t>
  </si>
  <si>
    <t>PS02 - Gestion des ressources humaines</t>
  </si>
  <si>
    <t>PS03 - Système d'informations</t>
  </si>
  <si>
    <t>PS04 - Gestion des ressources matérielles</t>
  </si>
  <si>
    <t>PS05 - Gestion administrative et financière</t>
  </si>
  <si>
    <t>PS06 - Maîtrise de l'environnement des soins</t>
  </si>
  <si>
    <t>Copilote</t>
  </si>
  <si>
    <t>Trimestrielle</t>
  </si>
  <si>
    <t>Moyenne des tableaux de contrôle de nettoyage</t>
  </si>
  <si>
    <t>Décompte du nombre d'infections</t>
  </si>
  <si>
    <t>Décompte du nombre d'AES constatés</t>
  </si>
  <si>
    <t>Décompte du nombre d'intoxication alimentaire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</si>
  <si>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80</t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</si>
  <si>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0</t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</si>
  <si>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0</t>
    </r>
    <r>
      <rPr>
        <sz val="11"/>
        <color theme="1"/>
        <rFont val="Calibri"/>
        <family val="2"/>
        <scheme val="minor"/>
      </rPr>
      <t/>
    </r>
  </si>
  <si>
    <r>
      <rPr>
        <b/>
        <sz val="10"/>
        <color rgb="FFFF0000"/>
        <rFont val="Tahoma"/>
        <family val="2"/>
      </rPr>
      <t>&lt;</t>
    </r>
    <r>
      <rPr>
        <b/>
        <sz val="10"/>
        <color indexed="8"/>
        <rFont val="Tahoma"/>
        <family val="2"/>
      </rPr>
      <t>2</t>
    </r>
  </si>
  <si>
    <t>semestrielle</t>
  </si>
  <si>
    <t>Annuelle</t>
  </si>
  <si>
    <t>Décompte des erreurs par le CAC</t>
  </si>
  <si>
    <t>(Nombre de rapports remis dans les délais / Nombre de rapports requis)x100</t>
  </si>
  <si>
    <t>Décompte du nombre de ruptures d'activité( fiches incidents)</t>
  </si>
  <si>
    <t>Décompte du nombre de pannes ( fiches incidents)</t>
  </si>
  <si>
    <r>
      <rPr>
        <b/>
        <sz val="10"/>
        <color rgb="FFFF0000"/>
        <rFont val="Tahoma"/>
        <family val="2"/>
      </rPr>
      <t>≤</t>
    </r>
    <r>
      <rPr>
        <b/>
        <sz val="10"/>
        <color indexed="8"/>
        <rFont val="Tahoma"/>
        <family val="2"/>
      </rPr>
      <t>3</t>
    </r>
  </si>
  <si>
    <r>
      <rPr>
        <b/>
        <sz val="10"/>
        <color rgb="FFFF0000"/>
        <rFont val="Tahoma"/>
        <family val="2"/>
      </rPr>
      <t>≤</t>
    </r>
    <r>
      <rPr>
        <b/>
        <sz val="10"/>
        <color indexed="8"/>
        <rFont val="Tahoma"/>
        <family val="2"/>
      </rPr>
      <t>6</t>
    </r>
  </si>
  <si>
    <r>
      <rPr>
        <b/>
        <sz val="10"/>
        <color rgb="FFFF0000"/>
        <rFont val="Tahoma"/>
        <family val="2"/>
      </rPr>
      <t>≤</t>
    </r>
    <r>
      <rPr>
        <b/>
        <sz val="10"/>
        <color indexed="8"/>
        <rFont val="Tahoma"/>
        <family val="2"/>
      </rPr>
      <t>10</t>
    </r>
  </si>
  <si>
    <t>Mensuelle</t>
  </si>
  <si>
    <t>Décompte des fiches d'incident</t>
  </si>
  <si>
    <t>Enquête de satisfaction auprès des utilisateurs</t>
  </si>
  <si>
    <t>(Actions réalisées / actions prévues échues) x 100</t>
  </si>
  <si>
    <t>(Nombres de collaborateurs évalués / Nombre d'évaluations prévues) x 100</t>
  </si>
  <si>
    <t>(Nombre de formations efficaces / Nombre de formations réalisées) x 100</t>
  </si>
  <si>
    <t>Kouna Niang</t>
  </si>
  <si>
    <t>Décompte des ruptures sur le marché</t>
  </si>
  <si>
    <t>Nombre de ruptures signalées (Clinique;Plateau)</t>
  </si>
  <si>
    <t>Decompte rupture (fiche d'incidents, GSM)</t>
  </si>
  <si>
    <t xml:space="preserve">Tableau de Bord Processus Management </t>
  </si>
  <si>
    <t>MOIS</t>
  </si>
  <si>
    <t>Indicateurs non conforme</t>
  </si>
  <si>
    <t>Cause</t>
  </si>
  <si>
    <t>Action corrective</t>
  </si>
  <si>
    <t>Délai de réalisation</t>
  </si>
  <si>
    <t>Date de contrôle</t>
  </si>
  <si>
    <t>Ressources</t>
  </si>
  <si>
    <t>Date de clôture</t>
  </si>
  <si>
    <t>Commentaire</t>
  </si>
  <si>
    <t>Janv</t>
  </si>
  <si>
    <t>Gestion des indicateurs Qualité</t>
  </si>
  <si>
    <t>Tableau de Bord Processus Cœur de Metier</t>
  </si>
  <si>
    <t>Tableau de Bord Processus Support</t>
  </si>
  <si>
    <t>Plan d'actions</t>
  </si>
  <si>
    <t xml:space="preserve">Taux d'atteinte des objectifs de croissance </t>
  </si>
  <si>
    <t>Semestrielle</t>
  </si>
  <si>
    <t>Nombre de PVs</t>
  </si>
  <si>
    <t>Moyenne des niveaux d'atteinte des objectifs de croissance (CA)</t>
  </si>
  <si>
    <t>Taux de variation des nouveaux patients vs année précédente</t>
  </si>
  <si>
    <t>Pourcentage des patients n'ayant aucun motif d'insatisfaction</t>
  </si>
  <si>
    <t>Pourcentage des patientes qui recommanderaient NEST</t>
  </si>
  <si>
    <t>(Nombre de patients n'ayant aucun motif d'insatisfaction/Echantillon total) x 100</t>
  </si>
  <si>
    <t>(Nombre de cibles atteintes / Nombre de cibles total) x 100</t>
  </si>
  <si>
    <t>(Nombre de patients qui recommanderaient NEST/Echantillon total) x 100</t>
  </si>
  <si>
    <t>Décompte du nombre de non-conformités répétées</t>
  </si>
  <si>
    <t>Nombre d'incidents identifiés ou remontés sur le mois mettant en cause l'amabilité du personnel</t>
  </si>
  <si>
    <t>60 jours</t>
  </si>
  <si>
    <t>Moyenne des délais de tous les paiements reçus</t>
  </si>
  <si>
    <t>(Nombre de réclamations ou rejets des garants / Nombre de factures) x 100</t>
  </si>
  <si>
    <t>7 jours</t>
  </si>
  <si>
    <t>Moyenne des délais</t>
  </si>
  <si>
    <t>3 jours</t>
  </si>
  <si>
    <t>Extraction du nombre de consultation via eYone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</si>
  <si>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1350</t>
    </r>
  </si>
  <si>
    <t>(Nombre de dossiers patient incomplets ou mal remplis / Nombre de dossiers patients) x 100</t>
  </si>
  <si>
    <t>Décompte du nombre d'hospitalisations</t>
  </si>
  <si>
    <t>Décompte du nombre d'infections nosocomiales</t>
  </si>
  <si>
    <t>Florence</t>
  </si>
  <si>
    <t>(Nombre d'enquêtés safisfaits/Nombre de medecins externes) x 100</t>
  </si>
  <si>
    <t xml:space="preserve">Pilote </t>
  </si>
  <si>
    <t>Décompte des analyses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</si>
  <si>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50</t>
    </r>
  </si>
  <si>
    <t>Nombre de jour d'hospitalistaion/ nombre de jour du mois</t>
  </si>
  <si>
    <t>Décompte des fiches incidents</t>
  </si>
  <si>
    <t>Semestre 1</t>
  </si>
  <si>
    <t>Semestre 2</t>
  </si>
  <si>
    <t>PM01 - Gouvernance et Management de la performance</t>
  </si>
  <si>
    <t>PM02- Marketing et communication</t>
  </si>
  <si>
    <t>Trimestre 1</t>
  </si>
  <si>
    <t>Trimestre 2</t>
  </si>
  <si>
    <t>Trimestre 3</t>
  </si>
  <si>
    <t>Trimestre 4</t>
  </si>
  <si>
    <t>Post-hospitalisation</t>
  </si>
  <si>
    <t>Non-conformité</t>
  </si>
  <si>
    <t>Respect des delais</t>
  </si>
  <si>
    <t xml:space="preserve">Acquisition de nouveaux patients </t>
  </si>
  <si>
    <r>
      <t xml:space="preserve">Acquisition de nouveaux patients </t>
    </r>
    <r>
      <rPr>
        <b/>
        <sz val="11"/>
        <color indexed="8"/>
        <rFont val="Bahnschrift"/>
        <family val="2"/>
      </rPr>
      <t>(2021)</t>
    </r>
  </si>
  <si>
    <t>Performance</t>
  </si>
  <si>
    <r>
      <t xml:space="preserve">Taux d'atteinte des objectifs de croissance - Plateau </t>
    </r>
    <r>
      <rPr>
        <b/>
        <sz val="11"/>
        <color indexed="8"/>
        <rFont val="Arial"/>
        <family val="2"/>
      </rPr>
      <t>(2021)</t>
    </r>
  </si>
  <si>
    <t>Mesure de l'amabilité à l'accueil</t>
  </si>
  <si>
    <t>Disponiblité du secrétariat</t>
  </si>
  <si>
    <t>Févr</t>
  </si>
  <si>
    <t>Mars</t>
  </si>
  <si>
    <t>Avr</t>
  </si>
  <si>
    <t>Mai</t>
  </si>
  <si>
    <t>Juin</t>
  </si>
  <si>
    <t>Août</t>
  </si>
  <si>
    <t>Juillet</t>
  </si>
  <si>
    <t>Septembre</t>
  </si>
  <si>
    <t>Octobre</t>
  </si>
  <si>
    <t>Novembre</t>
  </si>
  <si>
    <t>Décembre</t>
  </si>
  <si>
    <t>Qualité de conformité de la reponse</t>
  </si>
  <si>
    <t>PO02 - Encaissement &amp; Facturation</t>
  </si>
  <si>
    <r>
      <t>Taux d'atteinte des objectifs de croissance - Clinique</t>
    </r>
    <r>
      <rPr>
        <b/>
        <sz val="11"/>
        <color indexed="8"/>
        <rFont val="Arial"/>
        <family val="2"/>
      </rPr>
      <t xml:space="preserve"> (2021)</t>
    </r>
  </si>
  <si>
    <r>
      <t xml:space="preserve">Taux d'atteinte des objectfis de croissance - Plateau </t>
    </r>
    <r>
      <rPr>
        <b/>
        <sz val="11"/>
        <color theme="0"/>
        <rFont val="Arial"/>
        <family val="2"/>
      </rPr>
      <t>(2020)</t>
    </r>
  </si>
  <si>
    <r>
      <t>Taux d'atteinte des objectifs de croissance - Clinique</t>
    </r>
    <r>
      <rPr>
        <b/>
        <sz val="11"/>
        <color theme="0"/>
        <rFont val="Arial"/>
        <family val="2"/>
      </rPr>
      <t xml:space="preserve"> (2020)</t>
    </r>
  </si>
  <si>
    <r>
      <t xml:space="preserve">Acuqisition de nouveaux patients </t>
    </r>
    <r>
      <rPr>
        <b/>
        <sz val="11"/>
        <color theme="0"/>
        <rFont val="Bahnschrift"/>
        <family val="2"/>
      </rPr>
      <t>(2020)</t>
    </r>
  </si>
  <si>
    <t>Nouveaux patients (2021)</t>
  </si>
  <si>
    <t>Juil</t>
  </si>
  <si>
    <t>Sept</t>
  </si>
  <si>
    <t>Oct</t>
  </si>
  <si>
    <t>Nov</t>
  </si>
  <si>
    <t>Déc</t>
  </si>
  <si>
    <r>
      <t xml:space="preserve">TCM de consultation </t>
    </r>
    <r>
      <rPr>
        <b/>
        <sz val="11"/>
        <color theme="1"/>
        <rFont val="Arial Narrow"/>
        <family val="2"/>
      </rPr>
      <t>(clinique)</t>
    </r>
    <r>
      <rPr>
        <sz val="11"/>
        <color theme="1"/>
        <rFont val="Arial Narrow"/>
        <family val="2"/>
      </rPr>
      <t xml:space="preserve"> vs 2020</t>
    </r>
  </si>
  <si>
    <t>NPC Clinique 2020</t>
  </si>
  <si>
    <r>
      <t xml:space="preserve">Nombre de patients consultés - </t>
    </r>
    <r>
      <rPr>
        <b/>
        <sz val="11"/>
        <color theme="1"/>
        <rFont val="Arial Narrow"/>
        <family val="2"/>
      </rPr>
      <t>Plateau</t>
    </r>
  </si>
  <si>
    <r>
      <t xml:space="preserve">Nombre de patients consultés - </t>
    </r>
    <r>
      <rPr>
        <b/>
        <sz val="11"/>
        <color theme="1"/>
        <rFont val="Arial Narrow"/>
        <family val="2"/>
      </rPr>
      <t>Clinique (2021)</t>
    </r>
  </si>
  <si>
    <r>
      <t xml:space="preserve">TCM de consultation </t>
    </r>
    <r>
      <rPr>
        <b/>
        <sz val="11"/>
        <color theme="1"/>
        <rFont val="Arial Narrow"/>
        <family val="2"/>
      </rPr>
      <t>(Plateau)</t>
    </r>
    <r>
      <rPr>
        <sz val="11"/>
        <color theme="1"/>
        <rFont val="Arial Narrow"/>
        <family val="2"/>
      </rPr>
      <t xml:space="preserve"> vs </t>
    </r>
    <r>
      <rPr>
        <b/>
        <sz val="11"/>
        <color theme="1"/>
        <rFont val="Arial Narrow"/>
        <family val="2"/>
      </rPr>
      <t>2020</t>
    </r>
  </si>
  <si>
    <r>
      <t xml:space="preserve">Nombre de patients consultés - </t>
    </r>
    <r>
      <rPr>
        <b/>
        <sz val="11"/>
        <color theme="1"/>
        <rFont val="Arial Narrow"/>
        <family val="2"/>
      </rPr>
      <t>Plateau (2020)</t>
    </r>
  </si>
  <si>
    <t>Clinique</t>
  </si>
  <si>
    <t>Plateau</t>
  </si>
  <si>
    <t>"TCM" : Taux de Croissance Mensuel</t>
  </si>
  <si>
    <t>Taux de dossiers patient non conformes (hospitalisation)</t>
  </si>
  <si>
    <t>Taux de dossiers patient non conformes (nné)</t>
  </si>
  <si>
    <t>Nombre de patients hospitalisés (2021)</t>
  </si>
  <si>
    <t>PO06 - Suivi &amp; Conseil</t>
  </si>
  <si>
    <t xml:space="preserve">                PS01  - Gestion des stocks, approvisionnement et achats</t>
  </si>
  <si>
    <t>Nombre de ruptures signalées</t>
  </si>
  <si>
    <t>Decompte</t>
  </si>
  <si>
    <t xml:space="preserve">           PS02 - Gestion des ressources humaines</t>
  </si>
  <si>
    <r>
      <t xml:space="preserve">Pourcentage de </t>
    </r>
    <r>
      <rPr>
        <b/>
        <sz val="11"/>
        <color theme="1"/>
        <rFont val="Arial Narrow"/>
        <family val="2"/>
      </rPr>
      <t>collaborateurs évalués</t>
    </r>
  </si>
  <si>
    <r>
      <t xml:space="preserve">Taux de réalisation du </t>
    </r>
    <r>
      <rPr>
        <b/>
        <sz val="11"/>
        <color theme="1"/>
        <rFont val="Arial Narrow"/>
        <family val="2"/>
      </rPr>
      <t>plan de formation</t>
    </r>
  </si>
  <si>
    <r>
      <t xml:space="preserve">Efficacité des </t>
    </r>
    <r>
      <rPr>
        <b/>
        <sz val="11"/>
        <color theme="1"/>
        <rFont val="Arial Narrow"/>
        <family val="2"/>
      </rPr>
      <t>actions de formation</t>
    </r>
    <r>
      <rPr>
        <sz val="11"/>
        <color theme="1"/>
        <rFont val="Arial Narrow"/>
        <family val="2"/>
      </rPr>
      <t xml:space="preserve"> - Chaud</t>
    </r>
  </si>
  <si>
    <r>
      <t xml:space="preserve">Efficacité des </t>
    </r>
    <r>
      <rPr>
        <b/>
        <sz val="11"/>
        <color theme="1"/>
        <rFont val="Arial Narrow"/>
        <family val="2"/>
      </rPr>
      <t>actions de formation</t>
    </r>
    <r>
      <rPr>
        <sz val="11"/>
        <color theme="1"/>
        <rFont val="Arial Narrow"/>
        <family val="2"/>
      </rPr>
      <t xml:space="preserve"> - Froid</t>
    </r>
  </si>
  <si>
    <t>Demission</t>
  </si>
  <si>
    <t>PS03 - Gestion du Système d'Informations</t>
  </si>
  <si>
    <t xml:space="preserve">Respect des delais de production des rapports comptables </t>
  </si>
  <si>
    <t>Nombre d'anomalies sur les comptes</t>
  </si>
  <si>
    <t>PS06 - Maîtrise de l'environnement de soins</t>
  </si>
  <si>
    <t>Incidents</t>
  </si>
  <si>
    <t>Annuel</t>
  </si>
  <si>
    <t>Nombre d'analyses mensuelles</t>
  </si>
  <si>
    <t>Total Consultations mensuelles</t>
  </si>
  <si>
    <t>Durée moyenne de paiement des garants (2021)</t>
  </si>
  <si>
    <t>Taux de réclamations ou rejets des garants sur la facturation (2021)</t>
  </si>
  <si>
    <t>Durée moyen entre la sortie du patient et la réception de la facture à la DAF (2021)</t>
  </si>
  <si>
    <t>Durée moyen ente la réception de la facture à la DAF et le dépôt au niveau de l'organisme de remboursement (2021)</t>
  </si>
  <si>
    <t>Durée moyenne de paiement des garants (2020)</t>
  </si>
  <si>
    <t>Délai (60 jrs)</t>
  </si>
  <si>
    <t>Taux de réclamations ou rejets des garants sur la facturation (2020)</t>
  </si>
  <si>
    <t>Délai (5%)</t>
  </si>
  <si>
    <t>Durée moyen entre la sortie du patient et la réception de la facture à la DAF (2020)</t>
  </si>
  <si>
    <t>Délai (7 jrs)</t>
  </si>
  <si>
    <t>Durée moyen ente la réception de la facture à la DAF et le dépôt au niveau de l'organisme de remboursement (2020)</t>
  </si>
  <si>
    <t>Délai (3 jrs)</t>
  </si>
  <si>
    <t>Avril</t>
  </si>
  <si>
    <t>Nombre d'appels entrants</t>
  </si>
  <si>
    <t>Satisfaction des nouveaux patients sur l'accueil</t>
  </si>
  <si>
    <t>Résultats de l'enquête de satisfaction des nouveaux patientes (question sur l'accueil - note de 1 à 4)</t>
  </si>
  <si>
    <t>Nombre d'appels entrants sur les deux numéros de standard</t>
  </si>
  <si>
    <t>Cible (870)</t>
  </si>
  <si>
    <t>Cible (430)</t>
  </si>
  <si>
    <t>Cible (70)</t>
  </si>
  <si>
    <t>Taux de conversion des patientes suivies dans le cadre du Programme NEST en patientes accouchant chez NEST</t>
  </si>
  <si>
    <t>Taux d'enquêtes de satisfaction réalisées sur le nouveaux patients</t>
  </si>
  <si>
    <t>Conversion prospects en patients</t>
  </si>
  <si>
    <t>Nombre de nouveaux patients/Nombre de prospects</t>
  </si>
  <si>
    <t>Nouveaux patients ayant rempli le formulaire de satisfaction / Nouveaux patients</t>
  </si>
  <si>
    <t>Cible (50)</t>
  </si>
  <si>
    <r>
      <t>Nombre de patients consultés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</si>
  <si>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-</t>
    </r>
    <r>
      <rPr>
        <b/>
        <sz val="11"/>
        <color theme="1"/>
        <rFont val="Arial Narrow"/>
        <family val="2"/>
      </rPr>
      <t xml:space="preserve"> (2020)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</si>
  <si>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</si>
  <si>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clinique -</t>
    </r>
    <r>
      <rPr>
        <b/>
        <sz val="11"/>
        <color theme="1"/>
        <rFont val="Arial Narrow"/>
        <family val="2"/>
      </rPr>
      <t xml:space="preserve"> (2020)</t>
    </r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</si>
  <si>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(2021)</t>
    </r>
  </si>
  <si>
    <r>
      <t>Nombre de patients consultés Plateau -</t>
    </r>
    <r>
      <rPr>
        <b/>
        <sz val="11"/>
        <color theme="1"/>
        <rFont val="Arial Narrow"/>
        <family val="2"/>
      </rPr>
      <t xml:space="preserve"> (2020)</t>
    </r>
  </si>
  <si>
    <t>Cilbe (70)</t>
  </si>
  <si>
    <t>Nombre de patients hospitalisés</t>
  </si>
  <si>
    <t>Taux de réalisations des actions planifiées suite aux audits</t>
  </si>
  <si>
    <t>Taux de Non Conformités clôturées</t>
  </si>
  <si>
    <t>(Actions réalisées / Actions planifiées) x 100</t>
  </si>
  <si>
    <t>( NC traités / total NC) x 100</t>
  </si>
  <si>
    <t>Taux de dossiers patients non-conformes (hospitalisation)</t>
  </si>
  <si>
    <t>Taux de dossiers patients non-conformes (nouveau-né)</t>
  </si>
  <si>
    <r>
      <rPr>
        <b/>
        <sz val="10"/>
        <color rgb="FFFF0000"/>
        <rFont val="Tahoma"/>
        <family val="2"/>
      </rPr>
      <t>≥</t>
    </r>
    <r>
      <rPr>
        <b/>
        <sz val="10"/>
        <color indexed="8"/>
        <rFont val="Tahoma"/>
        <family val="2"/>
      </rPr>
      <t>70</t>
    </r>
  </si>
  <si>
    <t>Nombre de dossiers patient incomplets ou mal remplis / Nombre de dossiers patients</t>
  </si>
  <si>
    <r>
      <rPr>
        <b/>
        <sz val="10"/>
        <color rgb="FFFF0000"/>
        <rFont val="Calibri"/>
        <family val="2"/>
      </rPr>
      <t>≤</t>
    </r>
    <r>
      <rPr>
        <b/>
        <sz val="10"/>
        <color indexed="8"/>
        <rFont val="Tahoma"/>
        <family val="2"/>
      </rPr>
      <t>10%</t>
    </r>
  </si>
  <si>
    <r>
      <t>≥</t>
    </r>
    <r>
      <rPr>
        <b/>
        <sz val="10"/>
        <rFont val="Tahoma"/>
        <family val="2"/>
      </rPr>
      <t>70%</t>
    </r>
  </si>
  <si>
    <t>Nombre de jour d'hospitalistaion/capacité totale</t>
  </si>
  <si>
    <t>PM01-FO003
V6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</si>
</sst>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C_F_A_-;\-* #,##0\ _C_F_A_-;_-* &quot;-&quot;\ _C_F_A_-;_-@_-"/>
    <numFmt numFmtId="165" formatCode="_(* #,##0.00_);_(* \(#,##0.00\);_(* &quot;-&quot;??_);_(@_)"/>
    <numFmt numFmtId="166" formatCode="_(* #,##0_);_(* \(#,##0\);_(* &quot;-&quot;??_);_(@_)"/>
    <numFmt numFmtId="167" formatCode="0.0%"/>
    <numFmt numFmtId="168" formatCode="0.0"/>
  </numFmts>
  <fonts count="8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22"/>
      <color theme="0"/>
      <name val="Arial Rounded MT Bold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0"/>
      <color theme="0"/>
      <name val="Bahnschrift"/>
      <family val="2"/>
    </font>
    <font>
      <sz val="10"/>
      <color indexed="8"/>
      <name val="Bahnschrift"/>
      <family val="2"/>
    </font>
    <font>
      <sz val="10"/>
      <color theme="1"/>
      <name val="Bahnschrift"/>
      <family val="2"/>
    </font>
    <font>
      <sz val="11"/>
      <color theme="1"/>
      <name val="Bahnschrift Condensed"/>
      <family val="2"/>
    </font>
    <font>
      <sz val="10"/>
      <color theme="1"/>
      <name val="Bahnschrift Condensed"/>
      <family val="2"/>
    </font>
    <font>
      <b/>
      <sz val="11"/>
      <color theme="1"/>
      <name val="Bahnschrift SemiBold"/>
      <family val="2"/>
    </font>
    <font>
      <b/>
      <sz val="10"/>
      <color theme="1"/>
      <name val="Bahnschrift SemiBold"/>
      <family val="2"/>
    </font>
    <font>
      <b/>
      <sz val="11"/>
      <color theme="0"/>
      <name val="Bahnschrift"/>
      <family val="2"/>
    </font>
    <font>
      <b/>
      <sz val="11"/>
      <color indexed="8"/>
      <name val="Bahnschrift"/>
      <family val="2"/>
    </font>
    <font>
      <b/>
      <sz val="11"/>
      <color theme="1"/>
      <name val="Bahnschrift"/>
      <family val="2"/>
    </font>
    <font>
      <sz val="11"/>
      <color indexed="8"/>
      <name val="Bahnschrift"/>
      <family val="2"/>
    </font>
    <font>
      <b/>
      <sz val="10"/>
      <color theme="1"/>
      <name val="Bahnschrift"/>
      <family val="2"/>
    </font>
    <font>
      <sz val="12"/>
      <color indexed="8"/>
      <name val="Bahnschrift"/>
      <family val="2"/>
    </font>
    <font>
      <sz val="12"/>
      <color theme="1"/>
      <name val="Bahnschrift"/>
      <family val="2"/>
    </font>
    <font>
      <sz val="22"/>
      <color theme="0"/>
      <name val="Bahnschrift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Microsoft Himalaya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 Rounded MT Bold"/>
      <family val="2"/>
    </font>
    <font>
      <sz val="10"/>
      <color theme="0" tint="-4.9989318521683403E-2"/>
      <name val="Arial Rounded MT Bold"/>
      <family val="2"/>
    </font>
    <font>
      <sz val="10"/>
      <color theme="0"/>
      <name val="Bahnschrift"/>
      <family val="2"/>
    </font>
    <font>
      <b/>
      <sz val="10"/>
      <color theme="0"/>
      <name val="Arial Rounded MT Bold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Wingdings"/>
      <charset val="2"/>
    </font>
    <font>
      <sz val="10"/>
      <color theme="0"/>
      <name val="Calibri"/>
      <family val="2"/>
      <scheme val="minor"/>
    </font>
    <font>
      <sz val="16"/>
      <color theme="0"/>
      <name val="Wingdings"/>
      <charset val="2"/>
    </font>
    <font>
      <sz val="12"/>
      <color indexed="8"/>
      <name val="Wingdings"/>
      <charset val="2"/>
    </font>
    <font>
      <sz val="14"/>
      <color indexed="8"/>
      <name val="Wingdings"/>
      <charset val="2"/>
    </font>
    <font>
      <sz val="11"/>
      <color theme="1"/>
      <name val="Arial Rounded MT Bold"/>
      <family val="2"/>
    </font>
    <font>
      <sz val="10"/>
      <color theme="0" tint="-4.9989318521683403E-2"/>
      <name val="Arial"/>
      <family val="2"/>
    </font>
    <font>
      <sz val="11"/>
      <color theme="0"/>
      <name val="Bahnschrift"/>
      <family val="2"/>
    </font>
    <font>
      <i/>
      <sz val="9"/>
      <color theme="0"/>
      <name val="Bahnschrift"/>
      <family val="2"/>
    </font>
    <font>
      <sz val="11"/>
      <color theme="0"/>
      <name val="Arial Narrow"/>
      <family val="2"/>
    </font>
    <font>
      <b/>
      <sz val="14"/>
      <color theme="0"/>
      <name val="Bahnschrift"/>
      <family val="2"/>
    </font>
    <font>
      <sz val="11"/>
      <color theme="1"/>
      <name val="Arial"/>
      <family val="2"/>
    </font>
    <font>
      <b/>
      <i/>
      <sz val="10"/>
      <color theme="0"/>
      <name val="Arial Black"/>
      <family val="2"/>
    </font>
    <font>
      <i/>
      <u/>
      <sz val="11"/>
      <color theme="1"/>
      <name val="Arial Rounded MT Bold"/>
      <family val="2"/>
    </font>
    <font>
      <sz val="10"/>
      <color theme="1"/>
      <name val="Arial Rounded MT Bold"/>
      <family val="2"/>
    </font>
    <font>
      <sz val="20"/>
      <color theme="1"/>
      <name val="Arial Rounded MT Bold"/>
      <family val="2"/>
    </font>
    <font>
      <b/>
      <sz val="11"/>
      <color theme="1"/>
      <name val="Arial"/>
      <family val="2"/>
    </font>
    <font>
      <sz val="11"/>
      <color rgb="FFFF0000"/>
      <name val="Bahnschrift Condensed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Arial Rounded MT Bold"/>
      <family val="2"/>
    </font>
    <font>
      <sz val="11"/>
      <color theme="0"/>
      <name val="Arial Rounded MT Bold"/>
      <family val="2"/>
    </font>
    <font>
      <sz val="11"/>
      <color theme="0"/>
      <name val="Arial"/>
      <family val="2"/>
    </font>
    <font>
      <sz val="11"/>
      <color rgb="FFFF0000"/>
      <name val="Bahnschrift SemiBold Condensed"/>
      <family val="2"/>
    </font>
    <font>
      <sz val="14"/>
      <color rgb="FF00B050"/>
      <name val="Arial Rounded MT Bold"/>
      <family val="2"/>
    </font>
    <font>
      <sz val="11"/>
      <color rgb="FF00B050"/>
      <name val="Arial Rounded MT Bold"/>
      <family val="2"/>
    </font>
    <font>
      <sz val="10"/>
      <color rgb="FF00B050"/>
      <name val="Arial Rounded MT Bold"/>
      <family val="2"/>
    </font>
    <font>
      <sz val="10"/>
      <color rgb="FFC00000"/>
      <name val="Arial Rounded MT Bold"/>
      <family val="2"/>
    </font>
    <font>
      <sz val="11"/>
      <color rgb="FFC00000"/>
      <name val="Arial Rounded MT Bold"/>
      <family val="2"/>
    </font>
    <font>
      <b/>
      <sz val="11"/>
      <name val="Arial"/>
      <family val="2"/>
    </font>
    <font>
      <sz val="11"/>
      <name val="Arial"/>
      <family val="2"/>
    </font>
    <font>
      <sz val="20"/>
      <color rgb="FF00B050"/>
      <name val="Arial Rounded MT Bold"/>
      <family val="2"/>
    </font>
    <font>
      <sz val="10"/>
      <color rgb="FFFF0000"/>
      <name val="Arial Rounded MT Bold"/>
      <family val="2"/>
    </font>
    <font>
      <i/>
      <sz val="9"/>
      <color rgb="FFFF0000"/>
      <name val="Arial Black"/>
      <family val="2"/>
    </font>
    <font>
      <sz val="8"/>
      <color rgb="FFC00000"/>
      <name val="Arial Rounded MT Bold"/>
      <family val="2"/>
    </font>
    <font>
      <i/>
      <sz val="9"/>
      <color rgb="FFC00000"/>
      <name val="Arial Black"/>
      <family val="2"/>
    </font>
    <font>
      <i/>
      <sz val="8"/>
      <color rgb="FFC00000"/>
      <name val="Arial Black"/>
      <family val="2"/>
    </font>
    <font>
      <b/>
      <sz val="10"/>
      <name val="Tahoma"/>
      <family val="2"/>
    </font>
    <font>
      <b/>
      <sz val="10"/>
      <color rgb="FFFF0000"/>
      <name val="Calibri"/>
      <family val="2"/>
    </font>
    <font>
      <sz val="11"/>
      <color theme="0"/>
      <name val="Arial"/>
      <family val="2"/>
    </font>
    <font>
      <sz val="8"/>
      <color theme="1"/>
      <name val="Bahnschrift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C000"/>
        <bgColor indexed="64"/>
      </patternFill>
    </fill>
  </fills>
  <borders count="1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2" tint="-9.9978637043366805E-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34998626667073579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34998626667073579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/>
      <bottom style="thin">
        <color theme="0" tint="-0.34998626667073579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indexed="22"/>
      </top>
      <bottom/>
      <diagonal/>
    </border>
    <border>
      <left/>
      <right style="medium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indexed="22"/>
      </left>
      <right/>
      <top style="thin">
        <color indexed="22"/>
      </top>
      <bottom style="medium">
        <color theme="0" tint="-0.249977111117893"/>
      </bottom>
      <diagonal/>
    </border>
    <border>
      <left/>
      <right/>
      <top style="thin">
        <color indexed="22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indexed="22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249977111117893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 style="thin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249977111117893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249977111117893"/>
      </bottom>
      <diagonal/>
    </border>
    <border>
      <left/>
      <right style="medium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34998626667073579"/>
      </top>
      <bottom style="medium">
        <color theme="0" tint="-0.14999847407452621"/>
      </bottom>
      <diagonal/>
    </border>
    <border>
      <left/>
      <right/>
      <top style="medium">
        <color theme="0" tint="-0.34998626667073579"/>
      </top>
      <bottom style="medium">
        <color theme="0" tint="-0.14999847407452621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1499984740745262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indexed="22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22"/>
      </bottom>
      <diagonal/>
    </border>
    <border>
      <left/>
      <right/>
      <top style="thin">
        <color theme="0" tint="-0.249977111117893"/>
      </top>
      <bottom style="thin">
        <color indexed="22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indexed="22"/>
      </left>
      <right style="thin">
        <color theme="0" tint="-0.249977111117893"/>
      </right>
      <top style="thin">
        <color indexed="22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theme="2" tint="-9.9978637043366805E-2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4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166" fontId="0" fillId="0" borderId="0" xfId="1" applyNumberFormat="1" applyFont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2" fontId="8" fillId="2" borderId="1" xfId="0" applyNumberFormat="1" applyFont="1" applyFill="1" applyBorder="1" applyAlignment="1">
      <alignment horizontal="center" vertical="center"/>
    </xf>
    <xf numFmtId="9" fontId="8" fillId="2" borderId="1" xfId="2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14" fontId="0" fillId="0" borderId="0" xfId="0" applyNumberFormat="1"/>
    <xf numFmtId="14" fontId="3" fillId="0" borderId="0" xfId="0" applyNumberFormat="1" applyFont="1"/>
    <xf numFmtId="2" fontId="1" fillId="0" borderId="1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14" fontId="18" fillId="2" borderId="0" xfId="0" applyNumberFormat="1" applyFont="1" applyFill="1"/>
    <xf numFmtId="14" fontId="18" fillId="0" borderId="0" xfId="0" applyNumberFormat="1" applyFont="1"/>
    <xf numFmtId="14" fontId="19" fillId="0" borderId="0" xfId="0" applyNumberFormat="1" applyFont="1"/>
    <xf numFmtId="0" fontId="15" fillId="0" borderId="0" xfId="0" applyFont="1" applyAlignment="1">
      <alignment wrapText="1"/>
    </xf>
    <xf numFmtId="14" fontId="12" fillId="2" borderId="0" xfId="0" applyNumberFormat="1" applyFont="1" applyFill="1"/>
    <xf numFmtId="14" fontId="12" fillId="0" borderId="0" xfId="0" applyNumberFormat="1" applyFont="1"/>
    <xf numFmtId="14" fontId="15" fillId="0" borderId="0" xfId="0" applyNumberFormat="1" applyFont="1"/>
    <xf numFmtId="0" fontId="13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0" xfId="0" applyFont="1"/>
    <xf numFmtId="0" fontId="20" fillId="3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4" fillId="0" borderId="0" xfId="0" applyFont="1"/>
    <xf numFmtId="0" fontId="26" fillId="0" borderId="0" xfId="0" applyFont="1"/>
    <xf numFmtId="0" fontId="0" fillId="4" borderId="0" xfId="0" applyFill="1"/>
    <xf numFmtId="2" fontId="7" fillId="2" borderId="1" xfId="0" applyNumberFormat="1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9" fontId="34" fillId="2" borderId="1" xfId="2" applyFont="1" applyFill="1" applyBorder="1" applyAlignment="1">
      <alignment horizontal="center" vertical="center"/>
    </xf>
    <xf numFmtId="9" fontId="35" fillId="2" borderId="1" xfId="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0" borderId="3" xfId="0" applyFont="1" applyFill="1" applyBorder="1" applyAlignment="1">
      <alignment vertical="center"/>
    </xf>
    <xf numFmtId="1" fontId="44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/>
    <xf numFmtId="1" fontId="3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9" fontId="36" fillId="7" borderId="1" xfId="2" applyFont="1" applyFill="1" applyBorder="1" applyAlignment="1">
      <alignment horizontal="center" vertical="center"/>
    </xf>
    <xf numFmtId="0" fontId="45" fillId="0" borderId="1" xfId="2" applyNumberFormat="1" applyFont="1" applyFill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6" fillId="3" borderId="2" xfId="0" applyFont="1" applyFill="1" applyBorder="1" applyAlignment="1">
      <alignment horizontal="center" vertical="center"/>
    </xf>
    <xf numFmtId="9" fontId="47" fillId="0" borderId="12" xfId="2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29" fillId="0" borderId="17" xfId="0" applyFont="1" applyBorder="1"/>
    <xf numFmtId="0" fontId="13" fillId="3" borderId="10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0" fillId="0" borderId="16" xfId="0" applyBorder="1"/>
    <xf numFmtId="0" fontId="0" fillId="0" borderId="13" xfId="0" applyBorder="1"/>
    <xf numFmtId="0" fontId="29" fillId="0" borderId="18" xfId="0" applyFont="1" applyBorder="1" applyAlignment="1">
      <alignment horizontal="center"/>
    </xf>
    <xf numFmtId="1" fontId="29" fillId="0" borderId="12" xfId="0" applyNumberFormat="1" applyFont="1" applyBorder="1" applyAlignment="1">
      <alignment horizontal="center"/>
    </xf>
    <xf numFmtId="0" fontId="29" fillId="0" borderId="1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9" fontId="48" fillId="2" borderId="1" xfId="2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37" fillId="10" borderId="6" xfId="0" applyFont="1" applyFill="1" applyBorder="1" applyAlignment="1">
      <alignment vertical="center"/>
    </xf>
    <xf numFmtId="0" fontId="37" fillId="10" borderId="8" xfId="0" applyFont="1" applyFill="1" applyBorder="1" applyAlignment="1">
      <alignment vertical="center"/>
    </xf>
    <xf numFmtId="0" fontId="37" fillId="10" borderId="11" xfId="0" applyFont="1" applyFill="1" applyBorder="1" applyAlignment="1">
      <alignment vertical="center"/>
    </xf>
    <xf numFmtId="0" fontId="37" fillId="10" borderId="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47" fillId="0" borderId="0" xfId="0" applyFont="1" applyBorder="1"/>
    <xf numFmtId="0" fontId="47" fillId="0" borderId="23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7" fillId="0" borderId="28" xfId="0" applyFont="1" applyBorder="1"/>
    <xf numFmtId="0" fontId="47" fillId="0" borderId="30" xfId="0" applyFont="1" applyBorder="1" applyAlignment="1">
      <alignment horizontal="center" vertical="center"/>
    </xf>
    <xf numFmtId="0" fontId="47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47" fillId="0" borderId="32" xfId="2" applyFont="1" applyBorder="1" applyAlignment="1">
      <alignment horizontal="center" vertical="center"/>
    </xf>
    <xf numFmtId="0" fontId="47" fillId="0" borderId="33" xfId="0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47" fillId="0" borderId="32" xfId="0" applyFont="1" applyBorder="1"/>
    <xf numFmtId="9" fontId="47" fillId="0" borderId="28" xfId="2" applyFont="1" applyBorder="1" applyAlignment="1">
      <alignment horizontal="center" vertical="center"/>
    </xf>
    <xf numFmtId="0" fontId="0" fillId="0" borderId="27" xfId="0" applyBorder="1"/>
    <xf numFmtId="0" fontId="50" fillId="10" borderId="6" xfId="0" applyFont="1" applyFill="1" applyBorder="1" applyAlignment="1">
      <alignment vertical="center"/>
    </xf>
    <xf numFmtId="0" fontId="13" fillId="3" borderId="45" xfId="0" applyFont="1" applyFill="1" applyBorder="1" applyAlignment="1">
      <alignment horizontal="center" vertical="center"/>
    </xf>
    <xf numFmtId="0" fontId="47" fillId="0" borderId="45" xfId="0" applyFont="1" applyFill="1" applyBorder="1" applyAlignment="1">
      <alignment horizontal="center"/>
    </xf>
    <xf numFmtId="0" fontId="0" fillId="0" borderId="12" xfId="0" applyBorder="1"/>
    <xf numFmtId="0" fontId="0" fillId="0" borderId="45" xfId="0" applyBorder="1"/>
    <xf numFmtId="0" fontId="0" fillId="0" borderId="46" xfId="0" applyBorder="1"/>
    <xf numFmtId="0" fontId="0" fillId="0" borderId="56" xfId="0" applyBorder="1"/>
    <xf numFmtId="0" fontId="47" fillId="0" borderId="49" xfId="0" applyFont="1" applyBorder="1" applyAlignment="1">
      <alignment horizontal="center"/>
    </xf>
    <xf numFmtId="0" fontId="0" fillId="0" borderId="58" xfId="0" applyBorder="1"/>
    <xf numFmtId="0" fontId="5" fillId="10" borderId="13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52" fillId="10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53" fillId="0" borderId="12" xfId="0" applyFont="1" applyBorder="1" applyAlignment="1">
      <alignment wrapText="1"/>
    </xf>
    <xf numFmtId="0" fontId="53" fillId="0" borderId="12" xfId="0" applyFont="1" applyBorder="1"/>
    <xf numFmtId="0" fontId="47" fillId="0" borderId="12" xfId="0" applyFont="1" applyBorder="1"/>
    <xf numFmtId="0" fontId="13" fillId="3" borderId="5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wrapText="1"/>
    </xf>
    <xf numFmtId="0" fontId="29" fillId="0" borderId="12" xfId="0" applyFont="1" applyBorder="1" applyAlignment="1">
      <alignment wrapText="1"/>
    </xf>
    <xf numFmtId="0" fontId="29" fillId="0" borderId="1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47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vertical="center" wrapText="1"/>
    </xf>
    <xf numFmtId="0" fontId="51" fillId="0" borderId="12" xfId="0" applyFont="1" applyBorder="1" applyAlignment="1">
      <alignment wrapText="1"/>
    </xf>
    <xf numFmtId="9" fontId="33" fillId="0" borderId="12" xfId="2" applyFont="1" applyBorder="1" applyAlignment="1">
      <alignment horizontal="center"/>
    </xf>
    <xf numFmtId="0" fontId="0" fillId="0" borderId="52" xfId="0" applyBorder="1"/>
    <xf numFmtId="0" fontId="0" fillId="0" borderId="60" xfId="0" applyBorder="1"/>
    <xf numFmtId="0" fontId="33" fillId="0" borderId="32" xfId="0" applyFont="1" applyBorder="1" applyAlignment="1">
      <alignment horizontal="center" vertical="center"/>
    </xf>
    <xf numFmtId="0" fontId="47" fillId="0" borderId="52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13" fillId="3" borderId="63" xfId="0" applyFont="1" applyFill="1" applyBorder="1" applyAlignment="1">
      <alignment vertical="center"/>
    </xf>
    <xf numFmtId="0" fontId="29" fillId="0" borderId="65" xfId="0" applyFont="1" applyBorder="1" applyAlignment="1"/>
    <xf numFmtId="1" fontId="29" fillId="0" borderId="66" xfId="0" applyNumberFormat="1" applyFont="1" applyBorder="1" applyAlignment="1">
      <alignment horizontal="center"/>
    </xf>
    <xf numFmtId="0" fontId="29" fillId="0" borderId="66" xfId="0" applyFont="1" applyBorder="1" applyAlignment="1">
      <alignment horizontal="center" vertical="center"/>
    </xf>
    <xf numFmtId="0" fontId="51" fillId="0" borderId="47" xfId="0" applyFont="1" applyBorder="1" applyAlignment="1">
      <alignment horizontal="left" wrapText="1"/>
    </xf>
    <xf numFmtId="9" fontId="51" fillId="0" borderId="14" xfId="0" applyNumberFormat="1" applyFont="1" applyBorder="1" applyAlignment="1">
      <alignment horizontal="center" wrapText="1"/>
    </xf>
    <xf numFmtId="0" fontId="51" fillId="0" borderId="65" xfId="0" applyFont="1" applyBorder="1" applyAlignment="1"/>
    <xf numFmtId="0" fontId="51" fillId="0" borderId="17" xfId="0" applyFont="1" applyBorder="1"/>
    <xf numFmtId="0" fontId="51" fillId="0" borderId="14" xfId="0" applyFont="1" applyBorder="1" applyAlignment="1">
      <alignment horizont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47" fillId="0" borderId="12" xfId="0" applyFont="1" applyBorder="1" applyAlignment="1">
      <alignment horizontal="center"/>
    </xf>
    <xf numFmtId="9" fontId="34" fillId="0" borderId="1" xfId="2" applyFont="1" applyFill="1" applyBorder="1" applyAlignment="1">
      <alignment horizontal="center" vertical="center"/>
    </xf>
    <xf numFmtId="9" fontId="35" fillId="0" borderId="1" xfId="2" applyFont="1" applyFill="1" applyBorder="1" applyAlignment="1">
      <alignment horizontal="center" vertical="center"/>
    </xf>
    <xf numFmtId="9" fontId="34" fillId="0" borderId="7" xfId="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9" fontId="34" fillId="0" borderId="6" xfId="2" applyFont="1" applyFill="1" applyBorder="1" applyAlignment="1">
      <alignment horizontal="center" vertical="center"/>
    </xf>
    <xf numFmtId="0" fontId="34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9" fontId="35" fillId="0" borderId="1" xfId="0" applyNumberFormat="1" applyFont="1" applyFill="1" applyBorder="1" applyAlignment="1">
      <alignment horizontal="center" vertical="center"/>
    </xf>
    <xf numFmtId="9" fontId="34" fillId="0" borderId="1" xfId="0" applyNumberFormat="1" applyFont="1" applyFill="1" applyBorder="1" applyAlignment="1">
      <alignment horizontal="center" vertical="center"/>
    </xf>
    <xf numFmtId="9" fontId="47" fillId="0" borderId="35" xfId="2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0" fontId="47" fillId="0" borderId="36" xfId="0" applyFont="1" applyFill="1" applyBorder="1" applyAlignment="1">
      <alignment horizontal="center"/>
    </xf>
    <xf numFmtId="0" fontId="47" fillId="0" borderId="37" xfId="0" applyFont="1" applyFill="1" applyBorder="1" applyAlignment="1">
      <alignment horizontal="center"/>
    </xf>
    <xf numFmtId="9" fontId="47" fillId="0" borderId="46" xfId="2" applyFont="1" applyFill="1" applyBorder="1" applyAlignment="1">
      <alignment horizontal="center" vertical="center"/>
    </xf>
    <xf numFmtId="9" fontId="47" fillId="0" borderId="0" xfId="2" applyFont="1" applyFill="1" applyBorder="1" applyAlignment="1">
      <alignment horizontal="center" vertical="center"/>
    </xf>
    <xf numFmtId="9" fontId="47" fillId="0" borderId="39" xfId="2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55" fillId="0" borderId="0" xfId="0" applyFont="1"/>
    <xf numFmtId="0" fontId="12" fillId="0" borderId="40" xfId="0" applyFont="1" applyFill="1" applyBorder="1" applyAlignment="1">
      <alignment wrapText="1"/>
    </xf>
    <xf numFmtId="0" fontId="29" fillId="0" borderId="40" xfId="0" applyFont="1" applyFill="1" applyBorder="1" applyAlignment="1">
      <alignment wrapText="1"/>
    </xf>
    <xf numFmtId="0" fontId="29" fillId="0" borderId="43" xfId="0" applyFont="1" applyFill="1" applyBorder="1" applyAlignment="1"/>
    <xf numFmtId="0" fontId="51" fillId="0" borderId="38" xfId="0" applyFont="1" applyFill="1" applyBorder="1"/>
    <xf numFmtId="0" fontId="29" fillId="0" borderId="44" xfId="0" applyFont="1" applyFill="1" applyBorder="1" applyAlignment="1">
      <alignment wrapText="1"/>
    </xf>
    <xf numFmtId="0" fontId="29" fillId="0" borderId="38" xfId="0" applyFont="1" applyFill="1" applyBorder="1" applyAlignment="1">
      <alignment wrapText="1"/>
    </xf>
    <xf numFmtId="0" fontId="29" fillId="0" borderId="27" xfId="0" applyFont="1" applyFill="1" applyBorder="1" applyAlignment="1">
      <alignment wrapText="1"/>
    </xf>
    <xf numFmtId="0" fontId="29" fillId="0" borderId="29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vertical="center" wrapText="1"/>
    </xf>
    <xf numFmtId="9" fontId="47" fillId="0" borderId="12" xfId="2" applyFont="1" applyBorder="1" applyAlignment="1">
      <alignment horizontal="center" vertical="center"/>
    </xf>
    <xf numFmtId="0" fontId="47" fillId="0" borderId="50" xfId="0" applyFont="1" applyBorder="1" applyAlignment="1">
      <alignment horizontal="center"/>
    </xf>
    <xf numFmtId="0" fontId="47" fillId="0" borderId="51" xfId="0" applyFont="1" applyBorder="1" applyAlignment="1">
      <alignment horizontal="center"/>
    </xf>
    <xf numFmtId="0" fontId="47" fillId="0" borderId="77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47" fillId="0" borderId="80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47" fillId="0" borderId="8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164" fontId="0" fillId="0" borderId="0" xfId="3" applyFont="1"/>
    <xf numFmtId="0" fontId="13" fillId="3" borderId="2" xfId="0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14" fontId="53" fillId="0" borderId="12" xfId="0" applyNumberFormat="1" applyFont="1" applyBorder="1" applyAlignment="1">
      <alignment horizontal="center" vertical="center"/>
    </xf>
    <xf numFmtId="14" fontId="58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3" fillId="0" borderId="12" xfId="0" applyFont="1" applyBorder="1" applyAlignment="1">
      <alignment horizontal="left" vertical="center" wrapText="1"/>
    </xf>
    <xf numFmtId="14" fontId="59" fillId="0" borderId="12" xfId="0" applyNumberFormat="1" applyFont="1" applyBorder="1" applyAlignment="1">
      <alignment horizontal="center" vertical="center"/>
    </xf>
    <xf numFmtId="0" fontId="53" fillId="0" borderId="12" xfId="0" applyFont="1" applyBorder="1" applyAlignment="1">
      <alignment vertical="center"/>
    </xf>
    <xf numFmtId="14" fontId="60" fillId="0" borderId="12" xfId="0" applyNumberFormat="1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47" fillId="0" borderId="12" xfId="0" applyFont="1" applyBorder="1" applyAlignment="1">
      <alignment horizontal="center"/>
    </xf>
    <xf numFmtId="167" fontId="47" fillId="0" borderId="57" xfId="2" applyNumberFormat="1" applyFont="1" applyFill="1" applyBorder="1" applyAlignment="1">
      <alignment horizontal="center" vertical="center"/>
    </xf>
    <xf numFmtId="9" fontId="47" fillId="0" borderId="35" xfId="2" applyNumberFormat="1" applyFont="1" applyFill="1" applyBorder="1" applyAlignment="1">
      <alignment horizontal="center" vertical="center"/>
    </xf>
    <xf numFmtId="10" fontId="47" fillId="0" borderId="35" xfId="2" applyNumberFormat="1" applyFont="1" applyFill="1" applyBorder="1" applyAlignment="1">
      <alignment horizontal="center" vertical="center"/>
    </xf>
    <xf numFmtId="0" fontId="29" fillId="0" borderId="0" xfId="0" applyFont="1" applyBorder="1"/>
    <xf numFmtId="9" fontId="29" fillId="0" borderId="17" xfId="0" applyNumberFormat="1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9" fontId="29" fillId="0" borderId="17" xfId="2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0" fontId="40" fillId="8" borderId="5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/>
    </xf>
    <xf numFmtId="1" fontId="8" fillId="2" borderId="1" xfId="2" applyNumberFormat="1" applyFont="1" applyFill="1" applyBorder="1" applyAlignment="1">
      <alignment horizontal="center" vertical="center"/>
    </xf>
    <xf numFmtId="168" fontId="8" fillId="2" borderId="1" xfId="2" applyNumberFormat="1" applyFont="1" applyFill="1" applyBorder="1" applyAlignment="1">
      <alignment horizontal="center" vertical="center"/>
    </xf>
    <xf numFmtId="10" fontId="47" fillId="0" borderId="57" xfId="2" applyNumberFormat="1" applyFont="1" applyFill="1" applyBorder="1" applyAlignment="1">
      <alignment horizontal="center" vertical="center"/>
    </xf>
    <xf numFmtId="1" fontId="62" fillId="2" borderId="1" xfId="3" applyNumberFormat="1" applyFont="1" applyFill="1" applyBorder="1" applyAlignment="1">
      <alignment horizontal="center" vertical="center"/>
    </xf>
    <xf numFmtId="2" fontId="34" fillId="2" borderId="1" xfId="2" applyNumberFormat="1" applyFont="1" applyFill="1" applyBorder="1" applyAlignment="1">
      <alignment horizontal="center" vertical="center"/>
    </xf>
    <xf numFmtId="0" fontId="29" fillId="0" borderId="52" xfId="0" applyFont="1" applyFill="1" applyBorder="1" applyAlignment="1">
      <alignment wrapText="1"/>
    </xf>
    <xf numFmtId="9" fontId="47" fillId="0" borderId="82" xfId="2" applyFont="1" applyBorder="1" applyAlignment="1">
      <alignment horizontal="center" vertical="center"/>
    </xf>
    <xf numFmtId="9" fontId="47" fillId="0" borderId="80" xfId="2" applyFont="1" applyBorder="1"/>
    <xf numFmtId="9" fontId="47" fillId="0" borderId="83" xfId="2" applyFont="1" applyBorder="1"/>
    <xf numFmtId="9" fontId="47" fillId="0" borderId="82" xfId="2" applyFont="1" applyBorder="1"/>
    <xf numFmtId="0" fontId="50" fillId="10" borderId="84" xfId="0" applyFont="1" applyFill="1" applyBorder="1" applyAlignment="1">
      <alignment vertical="center"/>
    </xf>
    <xf numFmtId="0" fontId="37" fillId="10" borderId="0" xfId="0" applyFont="1" applyFill="1" applyBorder="1" applyAlignment="1">
      <alignment vertical="center"/>
    </xf>
    <xf numFmtId="0" fontId="37" fillId="10" borderId="85" xfId="0" applyFont="1" applyFill="1" applyBorder="1" applyAlignment="1">
      <alignment vertical="center"/>
    </xf>
    <xf numFmtId="0" fontId="37" fillId="10" borderId="84" xfId="0" applyFont="1" applyFill="1" applyBorder="1" applyAlignment="1">
      <alignment vertical="center"/>
    </xf>
    <xf numFmtId="0" fontId="37" fillId="10" borderId="86" xfId="0" applyFont="1" applyFill="1" applyBorder="1" applyAlignment="1">
      <alignment vertical="center"/>
    </xf>
    <xf numFmtId="0" fontId="56" fillId="11" borderId="87" xfId="0" applyFont="1" applyFill="1" applyBorder="1" applyAlignment="1">
      <alignment horizontal="center"/>
    </xf>
    <xf numFmtId="0" fontId="47" fillId="0" borderId="88" xfId="0" applyFont="1" applyBorder="1" applyAlignment="1">
      <alignment horizontal="center"/>
    </xf>
    <xf numFmtId="0" fontId="47" fillId="0" borderId="89" xfId="0" applyFont="1" applyBorder="1" applyAlignment="1">
      <alignment horizontal="center"/>
    </xf>
    <xf numFmtId="0" fontId="47" fillId="0" borderId="90" xfId="0" applyFont="1" applyBorder="1" applyAlignment="1">
      <alignment horizontal="center"/>
    </xf>
    <xf numFmtId="0" fontId="56" fillId="0" borderId="91" xfId="0" applyFont="1" applyFill="1" applyBorder="1" applyAlignment="1">
      <alignment horizontal="center"/>
    </xf>
    <xf numFmtId="0" fontId="47" fillId="0" borderId="92" xfId="0" applyFont="1" applyBorder="1" applyAlignment="1">
      <alignment horizontal="center"/>
    </xf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63" fillId="0" borderId="96" xfId="0" applyFont="1" applyBorder="1" applyAlignment="1">
      <alignment horizontal="center"/>
    </xf>
    <xf numFmtId="0" fontId="49" fillId="0" borderId="40" xfId="0" applyFont="1" applyFill="1" applyBorder="1" applyAlignment="1">
      <alignment wrapText="1"/>
    </xf>
    <xf numFmtId="0" fontId="47" fillId="0" borderId="12" xfId="0" applyFont="1" applyBorder="1" applyAlignment="1">
      <alignment horizontal="center"/>
    </xf>
    <xf numFmtId="0" fontId="50" fillId="10" borderId="10" xfId="0" applyFont="1" applyFill="1" applyBorder="1" applyAlignment="1">
      <alignment vertical="center"/>
    </xf>
    <xf numFmtId="0" fontId="37" fillId="10" borderId="10" xfId="0" applyFont="1" applyFill="1" applyBorder="1" applyAlignment="1">
      <alignment vertical="center"/>
    </xf>
    <xf numFmtId="0" fontId="37" fillId="10" borderId="98" xfId="0" applyFont="1" applyFill="1" applyBorder="1" applyAlignment="1">
      <alignment vertical="center"/>
    </xf>
    <xf numFmtId="9" fontId="47" fillId="0" borderId="56" xfId="2" applyFont="1" applyFill="1" applyBorder="1" applyAlignment="1">
      <alignment horizontal="center" vertical="center"/>
    </xf>
    <xf numFmtId="9" fontId="47" fillId="0" borderId="41" xfId="2" applyFont="1" applyFill="1" applyBorder="1" applyAlignment="1">
      <alignment horizontal="center" vertical="center"/>
    </xf>
    <xf numFmtId="0" fontId="13" fillId="3" borderId="99" xfId="0" applyFont="1" applyFill="1" applyBorder="1" applyAlignment="1">
      <alignment horizontal="center" vertical="center"/>
    </xf>
    <xf numFmtId="0" fontId="13" fillId="3" borderId="100" xfId="0" applyFont="1" applyFill="1" applyBorder="1" applyAlignment="1">
      <alignment horizontal="center" vertical="center"/>
    </xf>
    <xf numFmtId="0" fontId="13" fillId="3" borderId="101" xfId="0" applyFont="1" applyFill="1" applyBorder="1" applyAlignment="1">
      <alignment horizontal="center" vertical="center"/>
    </xf>
    <xf numFmtId="0" fontId="13" fillId="3" borderId="102" xfId="0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wrapText="1"/>
    </xf>
    <xf numFmtId="0" fontId="64" fillId="6" borderId="52" xfId="0" applyFont="1" applyFill="1" applyBorder="1" applyAlignment="1">
      <alignment horizontal="center" vertical="center"/>
    </xf>
    <xf numFmtId="0" fontId="58" fillId="0" borderId="12" xfId="0" applyFont="1" applyBorder="1" applyAlignment="1">
      <alignment vertical="center"/>
    </xf>
    <xf numFmtId="0" fontId="53" fillId="0" borderId="12" xfId="0" applyFont="1" applyBorder="1" applyAlignment="1">
      <alignment vertical="center" wrapText="1"/>
    </xf>
    <xf numFmtId="14" fontId="65" fillId="0" borderId="12" xfId="0" applyNumberFormat="1" applyFont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167" fontId="47" fillId="0" borderId="56" xfId="2" applyNumberFormat="1" applyFont="1" applyFill="1" applyBorder="1" applyAlignment="1">
      <alignment horizontal="center" vertical="center"/>
    </xf>
    <xf numFmtId="0" fontId="62" fillId="2" borderId="1" xfId="2" applyNumberFormat="1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1" fontId="34" fillId="2" borderId="1" xfId="2" applyNumberFormat="1" applyFont="1" applyFill="1" applyBorder="1" applyAlignment="1">
      <alignment horizontal="center" vertical="center"/>
    </xf>
    <xf numFmtId="0" fontId="67" fillId="0" borderId="12" xfId="0" applyFont="1" applyBorder="1" applyAlignment="1">
      <alignment horizontal="center"/>
    </xf>
    <xf numFmtId="0" fontId="67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10" fontId="34" fillId="0" borderId="1" xfId="2" applyNumberFormat="1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9" fontId="47" fillId="0" borderId="61" xfId="2" applyFont="1" applyFill="1" applyBorder="1" applyAlignment="1">
      <alignment horizontal="center" vertical="center"/>
    </xf>
    <xf numFmtId="0" fontId="13" fillId="3" borderId="106" xfId="0" applyFont="1" applyFill="1" applyBorder="1" applyAlignment="1">
      <alignment horizontal="center" vertical="center"/>
    </xf>
    <xf numFmtId="0" fontId="13" fillId="3" borderId="107" xfId="0" applyFont="1" applyFill="1" applyBorder="1" applyAlignment="1">
      <alignment horizontal="center" vertical="center"/>
    </xf>
    <xf numFmtId="0" fontId="14" fillId="0" borderId="106" xfId="0" applyFont="1" applyFill="1" applyBorder="1" applyAlignment="1">
      <alignment horizontal="center" vertical="center" wrapText="1"/>
    </xf>
    <xf numFmtId="9" fontId="34" fillId="0" borderId="107" xfId="2" applyFont="1" applyFill="1" applyBorder="1" applyAlignment="1">
      <alignment horizontal="center" vertical="center"/>
    </xf>
    <xf numFmtId="0" fontId="36" fillId="0" borderId="106" xfId="0" applyFont="1" applyFill="1" applyBorder="1" applyAlignment="1">
      <alignment horizontal="center" vertical="center" wrapText="1"/>
    </xf>
    <xf numFmtId="9" fontId="35" fillId="2" borderId="107" xfId="2" applyFont="1" applyFill="1" applyBorder="1" applyAlignment="1">
      <alignment horizontal="center" vertical="center"/>
    </xf>
    <xf numFmtId="0" fontId="1" fillId="2" borderId="107" xfId="0" applyFont="1" applyFill="1" applyBorder="1" applyAlignment="1">
      <alignment horizontal="center" vertical="center"/>
    </xf>
    <xf numFmtId="0" fontId="1" fillId="0" borderId="107" xfId="0" applyFont="1" applyFill="1" applyBorder="1" applyAlignment="1">
      <alignment horizontal="center" vertical="center"/>
    </xf>
    <xf numFmtId="0" fontId="32" fillId="0" borderId="106" xfId="0" applyFont="1" applyFill="1" applyBorder="1" applyAlignment="1">
      <alignment horizontal="center" vertical="center" wrapText="1"/>
    </xf>
    <xf numFmtId="0" fontId="32" fillId="0" borderId="106" xfId="0" applyFont="1" applyFill="1" applyBorder="1" applyAlignment="1">
      <alignment horizontal="center" vertical="center"/>
    </xf>
    <xf numFmtId="0" fontId="32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1" fillId="0" borderId="110" xfId="0" applyFont="1" applyFill="1" applyBorder="1" applyAlignment="1">
      <alignment horizontal="center" vertical="center"/>
    </xf>
    <xf numFmtId="0" fontId="0" fillId="0" borderId="111" xfId="0" applyBorder="1"/>
    <xf numFmtId="10" fontId="47" fillId="0" borderId="56" xfId="2" applyNumberFormat="1" applyFont="1" applyFill="1" applyBorder="1" applyAlignment="1">
      <alignment horizontal="center" vertical="center"/>
    </xf>
    <xf numFmtId="9" fontId="47" fillId="0" borderId="42" xfId="2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vertical="center" wrapText="1"/>
    </xf>
    <xf numFmtId="0" fontId="47" fillId="0" borderId="12" xfId="0" applyFont="1" applyBorder="1" applyAlignment="1">
      <alignment horizontal="center"/>
    </xf>
    <xf numFmtId="9" fontId="68" fillId="0" borderId="1" xfId="0" applyNumberFormat="1" applyFont="1" applyFill="1" applyBorder="1" applyAlignment="1">
      <alignment horizontal="center" vertical="center"/>
    </xf>
    <xf numFmtId="10" fontId="34" fillId="0" borderId="1" xfId="0" applyNumberFormat="1" applyFont="1" applyFill="1" applyBorder="1" applyAlignment="1">
      <alignment horizontal="center" vertical="center"/>
    </xf>
    <xf numFmtId="10" fontId="34" fillId="0" borderId="22" xfId="2" applyNumberFormat="1" applyFont="1" applyFill="1" applyBorder="1" applyAlignment="1">
      <alignment horizontal="center" vertical="center"/>
    </xf>
    <xf numFmtId="10" fontId="68" fillId="0" borderId="6" xfId="2" applyNumberFormat="1" applyFont="1" applyFill="1" applyBorder="1" applyAlignment="1">
      <alignment horizontal="center" vertical="center"/>
    </xf>
    <xf numFmtId="10" fontId="68" fillId="0" borderId="6" xfId="0" applyNumberFormat="1" applyFont="1" applyFill="1" applyBorder="1" applyAlignment="1">
      <alignment horizontal="center" vertical="center"/>
    </xf>
    <xf numFmtId="9" fontId="68" fillId="0" borderId="1" xfId="2" applyFont="1" applyFill="1" applyBorder="1" applyAlignment="1">
      <alignment horizontal="center" vertical="center"/>
    </xf>
    <xf numFmtId="0" fontId="68" fillId="0" borderId="1" xfId="0" applyNumberFormat="1" applyFont="1" applyFill="1" applyBorder="1" applyAlignment="1">
      <alignment horizontal="center" vertical="center"/>
    </xf>
    <xf numFmtId="9" fontId="67" fillId="0" borderId="56" xfId="2" applyNumberFormat="1" applyFont="1" applyFill="1" applyBorder="1" applyAlignment="1">
      <alignment horizontal="center" vertical="center"/>
    </xf>
    <xf numFmtId="167" fontId="67" fillId="0" borderId="41" xfId="2" applyNumberFormat="1" applyFont="1" applyFill="1" applyBorder="1" applyAlignment="1">
      <alignment horizontal="center" vertical="center"/>
    </xf>
    <xf numFmtId="10" fontId="67" fillId="0" borderId="56" xfId="2" applyNumberFormat="1" applyFont="1" applyFill="1" applyBorder="1" applyAlignment="1">
      <alignment horizontal="center" vertical="center"/>
    </xf>
    <xf numFmtId="10" fontId="67" fillId="0" borderId="41" xfId="2" applyNumberFormat="1" applyFont="1" applyFill="1" applyBorder="1" applyAlignment="1">
      <alignment horizontal="center" vertical="center"/>
    </xf>
    <xf numFmtId="0" fontId="67" fillId="0" borderId="62" xfId="0" applyFont="1" applyFill="1" applyBorder="1" applyAlignment="1">
      <alignment horizontal="center"/>
    </xf>
    <xf numFmtId="0" fontId="67" fillId="0" borderId="45" xfId="0" applyFont="1" applyFill="1" applyBorder="1" applyAlignment="1">
      <alignment horizontal="center"/>
    </xf>
    <xf numFmtId="0" fontId="67" fillId="0" borderId="36" xfId="0" applyFont="1" applyFill="1" applyBorder="1" applyAlignment="1">
      <alignment horizontal="center"/>
    </xf>
    <xf numFmtId="9" fontId="67" fillId="0" borderId="46" xfId="2" applyFont="1" applyFill="1" applyBorder="1" applyAlignment="1">
      <alignment horizontal="center" vertical="center"/>
    </xf>
    <xf numFmtId="9" fontId="67" fillId="0" borderId="0" xfId="2" applyFont="1" applyFill="1" applyBorder="1" applyAlignment="1">
      <alignment horizontal="center" vertical="center"/>
    </xf>
    <xf numFmtId="10" fontId="67" fillId="0" borderId="0" xfId="2" applyNumberFormat="1" applyFont="1" applyFill="1" applyBorder="1" applyAlignment="1">
      <alignment horizontal="center" vertical="center"/>
    </xf>
    <xf numFmtId="10" fontId="67" fillId="0" borderId="46" xfId="2" applyNumberFormat="1" applyFont="1" applyFill="1" applyBorder="1" applyAlignment="1">
      <alignment horizontal="center" vertical="center"/>
    </xf>
    <xf numFmtId="9" fontId="69" fillId="0" borderId="12" xfId="2" applyFont="1" applyBorder="1" applyAlignment="1">
      <alignment horizontal="center" vertical="center"/>
    </xf>
    <xf numFmtId="167" fontId="69" fillId="0" borderId="12" xfId="2" applyNumberFormat="1" applyFont="1" applyBorder="1" applyAlignment="1">
      <alignment horizontal="center" vertical="center"/>
    </xf>
    <xf numFmtId="10" fontId="70" fillId="0" borderId="12" xfId="2" applyNumberFormat="1" applyFont="1" applyBorder="1" applyAlignment="1">
      <alignment horizontal="center" vertical="center"/>
    </xf>
    <xf numFmtId="9" fontId="70" fillId="0" borderId="12" xfId="2" applyFont="1" applyBorder="1" applyAlignment="1">
      <alignment horizontal="center" vertical="center"/>
    </xf>
    <xf numFmtId="9" fontId="67" fillId="0" borderId="12" xfId="2" applyFont="1" applyBorder="1" applyAlignment="1">
      <alignment horizontal="center" vertical="center"/>
    </xf>
    <xf numFmtId="0" fontId="71" fillId="0" borderId="12" xfId="0" applyFont="1" applyBorder="1" applyAlignment="1">
      <alignment horizontal="left" vertical="center" wrapText="1"/>
    </xf>
    <xf numFmtId="0" fontId="72" fillId="13" borderId="52" xfId="0" applyFont="1" applyFill="1" applyBorder="1" applyAlignment="1">
      <alignment horizontal="center" vertical="center"/>
    </xf>
    <xf numFmtId="14" fontId="58" fillId="0" borderId="12" xfId="0" applyNumberFormat="1" applyFont="1" applyBorder="1" applyAlignment="1">
      <alignment vertical="center"/>
    </xf>
    <xf numFmtId="0" fontId="74" fillId="0" borderId="1" xfId="0" applyFont="1" applyFill="1" applyBorder="1" applyAlignment="1">
      <alignment horizontal="center" vertical="center"/>
    </xf>
    <xf numFmtId="0" fontId="47" fillId="0" borderId="12" xfId="0" applyFont="1" applyBorder="1" applyAlignment="1">
      <alignment horizontal="center"/>
    </xf>
    <xf numFmtId="0" fontId="67" fillId="0" borderId="12" xfId="0" applyFont="1" applyBorder="1" applyAlignment="1">
      <alignment horizontal="center" vertical="center"/>
    </xf>
    <xf numFmtId="9" fontId="76" fillId="0" borderId="12" xfId="2" applyFont="1" applyBorder="1" applyAlignment="1">
      <alignment horizontal="center" vertical="center" wrapText="1"/>
    </xf>
    <xf numFmtId="9" fontId="78" fillId="0" borderId="1" xfId="2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0" fontId="70" fillId="0" borderId="41" xfId="2" applyNumberFormat="1" applyFont="1" applyFill="1" applyBorder="1" applyAlignment="1">
      <alignment horizontal="center" vertical="center"/>
    </xf>
    <xf numFmtId="0" fontId="81" fillId="6" borderId="5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left" vertical="center" wrapText="1"/>
    </xf>
    <xf numFmtId="167" fontId="67" fillId="0" borderId="0" xfId="2" applyNumberFormat="1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11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3" fillId="6" borderId="103" xfId="0" applyFont="1" applyFill="1" applyBorder="1" applyAlignment="1">
      <alignment horizontal="center" vertical="center"/>
    </xf>
    <xf numFmtId="0" fontId="13" fillId="6" borderId="104" xfId="0" applyFont="1" applyFill="1" applyBorder="1" applyAlignment="1">
      <alignment horizontal="center" vertical="center"/>
    </xf>
    <xf numFmtId="0" fontId="13" fillId="6" borderId="105" xfId="0" applyFont="1" applyFill="1" applyBorder="1" applyAlignment="1">
      <alignment horizontal="center" vertical="center"/>
    </xf>
    <xf numFmtId="0" fontId="13" fillId="3" borderId="97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9" fontId="75" fillId="0" borderId="76" xfId="2" applyFont="1" applyFill="1" applyBorder="1" applyAlignment="1">
      <alignment horizontal="center" vertical="center"/>
    </xf>
    <xf numFmtId="9" fontId="75" fillId="0" borderId="57" xfId="2" applyFont="1" applyFill="1" applyBorder="1" applyAlignment="1">
      <alignment horizontal="center" vertical="center"/>
    </xf>
    <xf numFmtId="9" fontId="75" fillId="0" borderId="61" xfId="2" applyFont="1" applyFill="1" applyBorder="1" applyAlignment="1">
      <alignment horizontal="center" vertical="center"/>
    </xf>
    <xf numFmtId="9" fontId="47" fillId="0" borderId="76" xfId="2" applyFont="1" applyFill="1" applyBorder="1" applyAlignment="1">
      <alignment horizontal="center" vertical="center"/>
    </xf>
    <xf numFmtId="9" fontId="47" fillId="0" borderId="57" xfId="2" applyFont="1" applyFill="1" applyBorder="1" applyAlignment="1">
      <alignment horizontal="center" vertical="center"/>
    </xf>
    <xf numFmtId="9" fontId="47" fillId="0" borderId="61" xfId="2" applyFont="1" applyFill="1" applyBorder="1" applyAlignment="1">
      <alignment horizontal="center" vertical="center"/>
    </xf>
    <xf numFmtId="0" fontId="37" fillId="10" borderId="6" xfId="0" applyFont="1" applyFill="1" applyBorder="1" applyAlignment="1">
      <alignment horizontal="center" vertical="center"/>
    </xf>
    <xf numFmtId="0" fontId="37" fillId="10" borderId="8" xfId="0" applyFont="1" applyFill="1" applyBorder="1" applyAlignment="1">
      <alignment horizontal="center" vertical="center"/>
    </xf>
    <xf numFmtId="0" fontId="37" fillId="10" borderId="11" xfId="0" applyFont="1" applyFill="1" applyBorder="1" applyAlignment="1">
      <alignment horizontal="center" vertical="center"/>
    </xf>
    <xf numFmtId="0" fontId="37" fillId="10" borderId="7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wrapText="1"/>
    </xf>
    <xf numFmtId="0" fontId="29" fillId="0" borderId="14" xfId="0" applyFont="1" applyBorder="1" applyAlignment="1">
      <alignment horizontal="left" wrapText="1"/>
    </xf>
    <xf numFmtId="0" fontId="66" fillId="0" borderId="53" xfId="0" applyFont="1" applyBorder="1" applyAlignment="1">
      <alignment horizontal="center" vertical="center"/>
    </xf>
    <xf numFmtId="0" fontId="66" fillId="0" borderId="54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/>
    </xf>
    <xf numFmtId="0" fontId="47" fillId="0" borderId="55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9" fillId="0" borderId="15" xfId="0" applyFont="1" applyBorder="1" applyAlignment="1">
      <alignment horizontal="left" wrapText="1"/>
    </xf>
    <xf numFmtId="0" fontId="13" fillId="9" borderId="6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43" fillId="9" borderId="6" xfId="0" applyFont="1" applyFill="1" applyBorder="1" applyAlignment="1">
      <alignment horizontal="center" vertical="center"/>
    </xf>
    <xf numFmtId="0" fontId="43" fillId="9" borderId="8" xfId="0" applyFont="1" applyFill="1" applyBorder="1" applyAlignment="1">
      <alignment horizontal="center" vertical="center"/>
    </xf>
    <xf numFmtId="0" fontId="43" fillId="9" borderId="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9" fontId="47" fillId="0" borderId="13" xfId="2" applyFont="1" applyBorder="1" applyAlignment="1">
      <alignment horizontal="center"/>
    </xf>
    <xf numFmtId="9" fontId="47" fillId="0" borderId="15" xfId="2" applyFont="1" applyBorder="1" applyAlignment="1">
      <alignment horizontal="center"/>
    </xf>
    <xf numFmtId="0" fontId="13" fillId="3" borderId="73" xfId="0" applyFont="1" applyFill="1" applyBorder="1" applyAlignment="1">
      <alignment horizontal="center" vertical="center"/>
    </xf>
    <xf numFmtId="0" fontId="13" fillId="3" borderId="74" xfId="0" applyFont="1" applyFill="1" applyBorder="1" applyAlignment="1">
      <alignment horizontal="center" vertical="center"/>
    </xf>
    <xf numFmtId="0" fontId="13" fillId="3" borderId="75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left" wrapText="1"/>
    </xf>
    <xf numFmtId="0" fontId="29" fillId="0" borderId="17" xfId="0" applyFont="1" applyBorder="1" applyAlignment="1">
      <alignment horizontal="left" wrapText="1"/>
    </xf>
    <xf numFmtId="0" fontId="29" fillId="0" borderId="18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6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3" fillId="3" borderId="14" xfId="0" applyFont="1" applyFill="1" applyBorder="1" applyAlignment="1">
      <alignment horizontal="center" vertical="center"/>
    </xf>
    <xf numFmtId="9" fontId="77" fillId="0" borderId="12" xfId="2" applyFont="1" applyBorder="1" applyAlignment="1">
      <alignment horizontal="center" vertical="center"/>
    </xf>
    <xf numFmtId="9" fontId="67" fillId="0" borderId="12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/>
    </xf>
    <xf numFmtId="0" fontId="47" fillId="0" borderId="12" xfId="0" applyFont="1" applyBorder="1" applyAlignment="1">
      <alignment horizontal="center"/>
    </xf>
    <xf numFmtId="0" fontId="77" fillId="0" borderId="16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73" fillId="0" borderId="12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/>
    </xf>
    <xf numFmtId="0" fontId="57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54" fillId="3" borderId="13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center" vertical="center"/>
    </xf>
    <xf numFmtId="0" fontId="37" fillId="10" borderId="62" xfId="0" applyFont="1" applyFill="1" applyBorder="1" applyAlignment="1">
      <alignment horizontal="center" vertical="center"/>
    </xf>
    <xf numFmtId="0" fontId="37" fillId="10" borderId="36" xfId="0" applyFont="1" applyFill="1" applyBorder="1" applyAlignment="1">
      <alignment horizontal="center" vertical="center"/>
    </xf>
    <xf numFmtId="0" fontId="37" fillId="10" borderId="37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9" fontId="29" fillId="0" borderId="13" xfId="0" applyNumberFormat="1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9" fontId="29" fillId="0" borderId="13" xfId="2" applyFont="1" applyBorder="1" applyAlignment="1">
      <alignment horizontal="center"/>
    </xf>
    <xf numFmtId="9" fontId="29" fillId="0" borderId="67" xfId="2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47" xfId="0" applyFont="1" applyBorder="1" applyAlignment="1">
      <alignment horizontal="left" wrapText="1"/>
    </xf>
    <xf numFmtId="0" fontId="29" fillId="0" borderId="70" xfId="0" applyFont="1" applyBorder="1" applyAlignment="1">
      <alignment horizontal="center"/>
    </xf>
    <xf numFmtId="0" fontId="29" fillId="0" borderId="71" xfId="0" applyFont="1" applyBorder="1" applyAlignment="1">
      <alignment horizontal="center"/>
    </xf>
    <xf numFmtId="0" fontId="29" fillId="0" borderId="72" xfId="0" applyFont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68" xfId="0" applyFont="1" applyBorder="1" applyAlignment="1">
      <alignment horizontal="left" wrapText="1"/>
    </xf>
    <xf numFmtId="0" fontId="29" fillId="0" borderId="69" xfId="0" applyFont="1" applyBorder="1" applyAlignment="1">
      <alignment horizontal="left" wrapText="1"/>
    </xf>
    <xf numFmtId="0" fontId="82" fillId="2" borderId="0" xfId="0" applyFont="1" applyFill="1" applyAlignment="1">
      <alignment horizontal="center" vertical="center" wrapText="1"/>
    </xf>
    <xf numFmtId="0" fontId="82" fillId="2" borderId="85" xfId="0" applyFont="1" applyFill="1" applyBorder="1" applyAlignment="1">
      <alignment horizontal="center" vertical="center" wrapText="1"/>
    </xf>
  </cellXfs>
  <cellStyles count="4">
    <cellStyle name="Milliers" xfId="1" builtinId="3"/>
    <cellStyle name="Milliers [0]" xfId="3" builtinId="6"/>
    <cellStyle name="Normal" xfId="0" builtinId="0"/>
    <cellStyle name="Pourcentage" xfId="2" builtinId="5"/>
  </cellStyles>
  <dxfs count="67"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border outline="0">
        <top style="thin">
          <color indexed="22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Bahnschrift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</dxf>
    <dxf>
      <font>
        <b val="0"/>
        <i val="0"/>
        <color rgb="FF00B05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C3300"/>
      </font>
    </dxf>
    <dxf>
      <font>
        <b val="0"/>
        <i val="0"/>
        <color rgb="FF00B050"/>
      </font>
    </dxf>
    <dxf>
      <font>
        <color rgb="FFCC33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CC3300"/>
      </font>
    </dxf>
    <dxf>
      <font>
        <color rgb="FFCC3300"/>
      </font>
    </dxf>
    <dxf>
      <font>
        <color rgb="FF00B050"/>
      </font>
    </dxf>
    <dxf>
      <fill>
        <patternFill>
          <bgColor theme="5" tint="0.59996337778862885"/>
        </patternFill>
      </fill>
    </dxf>
    <dxf>
      <font>
        <b val="0"/>
        <i val="0"/>
        <color rgb="FF00B050"/>
      </font>
    </dxf>
    <dxf>
      <font>
        <color rgb="FFC000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color rgb="FF00B050"/>
      </font>
    </dxf>
    <dxf>
      <font>
        <color rgb="FFCC3300"/>
      </font>
    </dxf>
    <dxf>
      <font>
        <b val="0"/>
        <i val="0"/>
        <color rgb="FFCC3300"/>
      </font>
    </dxf>
    <dxf>
      <font>
        <color rgb="FF00B050"/>
      </font>
    </dxf>
    <dxf>
      <font>
        <b/>
        <i val="0"/>
        <color rgb="FF00B050"/>
      </font>
    </dxf>
    <dxf>
      <font>
        <b/>
        <i val="0"/>
        <color rgb="FFC00000"/>
      </font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numFmt numFmtId="169" formatCode=";;;"/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font>
        <color rgb="FFCC33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font>
        <color rgb="FF9C0006"/>
      </font>
      <fill>
        <patternFill>
          <bgColor rgb="FFFFC7CE"/>
        </patternFill>
      </fill>
    </dxf>
    <dxf>
      <numFmt numFmtId="169" formatCode=";;;"/>
    </dxf>
    <dxf>
      <numFmt numFmtId="169" formatCode=";;;"/>
    </dxf>
    <dxf>
      <numFmt numFmtId="169" formatCode=";;;"/>
    </dxf>
  </dxfs>
  <tableStyles count="0" defaultTableStyle="TableStyleMedium2" defaultPivotStyle="PivotStyleLight16"/>
  <colors>
    <mruColors>
      <color rgb="FF800080"/>
      <color rgb="FF008080"/>
      <color rgb="FF990099"/>
      <color rgb="FFCC330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200">
                <a:latin typeface="Bahnschrift" panose="020B0502040204020203" pitchFamily="34" charset="0"/>
              </a:rPr>
              <a:t>ACQUISITIONS DE NOUVEAUX PATIENTS</a:t>
            </a:r>
          </a:p>
          <a:p>
            <a:pPr>
              <a:defRPr sz="1200">
                <a:latin typeface="Bahnschrift" panose="020B0502040204020203" pitchFamily="34" charset="0"/>
              </a:defRPr>
            </a:pPr>
            <a:r>
              <a:rPr lang="en-US" sz="1200">
                <a:latin typeface="Bahnschrift" panose="020B0502040204020203" pitchFamily="34" charset="0"/>
              </a:rPr>
              <a:t>2020 - 2021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Taux d'acquisition patients 2020</c:v>
          </c:tx>
          <c:spPr>
            <a:ln w="22225" cap="rnd" cmpd="sng" algn="ctr">
              <a:solidFill>
                <a:schemeClr val="accent1"/>
              </a:solidFill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0067804024496939E-3"/>
                  <c:y val="-2.0798702245552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BD-4E39-BE94-57AAE459BC34}"/>
                </c:ext>
              </c:extLst>
            </c:dLbl>
            <c:dLbl>
              <c:idx val="1"/>
              <c:layout>
                <c:manualLayout>
                  <c:x val="-4.9041776027996503E-2"/>
                  <c:y val="2.5497594050743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D-4E39-BE94-57AAE459BC34}"/>
                </c:ext>
              </c:extLst>
            </c:dLbl>
            <c:dLbl>
              <c:idx val="2"/>
              <c:layout>
                <c:manualLayout>
                  <c:x val="-4.90417760279966E-2"/>
                  <c:y val="4.4016112569262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D-4E39-BE94-57AAE459BC34}"/>
                </c:ext>
              </c:extLst>
            </c:dLbl>
            <c:dLbl>
              <c:idx val="3"/>
              <c:layout>
                <c:manualLayout>
                  <c:x val="-3.4104330708661312E-2"/>
                  <c:y val="5.327537182852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BD-4E39-BE94-57AAE459BC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'Processus-Management'!$B$22:$E$22</c:f>
              <c:numCache>
                <c:formatCode>0%</c:formatCode>
                <c:ptCount val="4"/>
                <c:pt idx="0">
                  <c:v>0.13</c:v>
                </c:pt>
                <c:pt idx="1">
                  <c:v>-0.15</c:v>
                </c:pt>
                <c:pt idx="2">
                  <c:v>-0.14000000000000001</c:v>
                </c:pt>
                <c:pt idx="3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BD-4E39-BE94-57AAE459BC34}"/>
            </c:ext>
          </c:extLst>
        </c:ser>
        <c:ser>
          <c:idx val="1"/>
          <c:order val="1"/>
          <c:tx>
            <c:v>Taux d'acquisition patients 2021</c:v>
          </c:tx>
          <c:spPr>
            <a:ln w="22225" cap="rnd" cmpd="sng" algn="ctr">
              <a:solidFill>
                <a:schemeClr val="accent2"/>
              </a:solidFill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5148758920861E-2"/>
                  <c:y val="4.3933588761174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A-4C37-9530-8AF8D5845D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'Processus-Management'!$B$23:$E$23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BD-4E39-BE94-57AAE459BC34}"/>
            </c:ext>
          </c:extLst>
        </c:ser>
        <c:ser>
          <c:idx val="2"/>
          <c:order val="2"/>
          <c:tx>
            <c:v>Cible</c:v>
          </c:tx>
          <c:spPr>
            <a:ln w="22225" cap="rnd" cmpd="sng" algn="ctr">
              <a:solidFill>
                <a:srgbClr val="C0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460932208268331E-2"/>
                  <c:y val="-1.5632178248826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0-4D4D-9B13-B8500123F8B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0-4D4D-9B13-B8500123F8B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0-4D4D-9B13-B8500123F8B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F0-4D4D-9B13-B8500123F8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'Processus-Management'!$B$21:$E$21</c:f>
              <c:strCache>
                <c:ptCount val="4"/>
                <c:pt idx="0">
                  <c:v>Trimestre 1</c:v>
                </c:pt>
                <c:pt idx="1">
                  <c:v>Trimestre 2</c:v>
                </c:pt>
                <c:pt idx="2">
                  <c:v>Trimestre 3</c:v>
                </c:pt>
                <c:pt idx="3">
                  <c:v>Trimestre 4</c:v>
                </c:pt>
              </c:strCache>
            </c:strRef>
          </c:cat>
          <c:val>
            <c:numRef>
              <c:f>'Processus-Management'!$B$24:$E$24</c:f>
              <c:numCache>
                <c:formatCode>0%</c:formatCode>
                <c:ptCount val="4"/>
                <c:pt idx="2">
                  <c:v>0.25</c:v>
                </c:pt>
                <c:pt idx="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BD-4E39-BE94-57AAE459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22518127"/>
        <c:axId val="222520623"/>
      </c:lineChart>
      <c:catAx>
        <c:axId val="22251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2520623"/>
        <c:crosses val="autoZero"/>
        <c:auto val="1"/>
        <c:lblAlgn val="ctr"/>
        <c:lblOffset val="100"/>
        <c:noMultiLvlLbl val="0"/>
      </c:catAx>
      <c:valAx>
        <c:axId val="222520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2251812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HOSPITALISES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Metier'!$A$66</c:f>
              <c:strCache>
                <c:ptCount val="1"/>
                <c:pt idx="0">
                  <c:v>Nombre de patients hospitalisés (2021)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75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Metier'!$B$65:$M$65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Metier'!$B$66:$M$66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9-41C3-83C3-2EEF5978A280}"/>
            </c:ext>
          </c:extLst>
        </c:ser>
        <c:ser>
          <c:idx val="1"/>
          <c:order val="1"/>
          <c:tx>
            <c:strRef>
              <c:f>'Processus-Coeur de Metier'!$A$67</c:f>
              <c:strCache>
                <c:ptCount val="1"/>
                <c:pt idx="0">
                  <c:v>Cible (70)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9-41C3-83C3-2EEF5978A2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79-41C3-83C3-2EEF5978A2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9-41C3-83C3-2EEF5978A2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79-41C3-83C3-2EEF5978A2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9-41C3-83C3-2EEF5978A28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9-41C3-83C3-2EEF5978A2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9-41C3-83C3-2EEF5978A2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79-41C3-83C3-2EEF5978A2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9-41C3-83C3-2EEF5978A2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79-41C3-83C3-2EEF5978A28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79-41C3-83C3-2EEF5978A280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Metier'!$B$65:$M$65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Metier'!$B$67:$M$67</c:f>
              <c:numCache>
                <c:formatCode>General</c:formatCode>
                <c:ptCount val="12"/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479-41C3-83C3-2EEF5978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D'ANALYSES MENSUELLES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Metier'!$A$85</c:f>
              <c:strCache>
                <c:ptCount val="1"/>
                <c:pt idx="0">
                  <c:v>Nombre d'analyses mensuelles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ED7D3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Metier'!$B$84:$M$84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Metier'!$B$85:$M$85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FF2-A10A-EF5053C1CC59}"/>
            </c:ext>
          </c:extLst>
        </c:ser>
        <c:ser>
          <c:idx val="1"/>
          <c:order val="1"/>
          <c:tx>
            <c:strRef>
              <c:f>'Processus-Coeur de Metier'!$A$86</c:f>
              <c:strCache>
                <c:ptCount val="1"/>
                <c:pt idx="0">
                  <c:v>Cible (50)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1-4FF2-A10A-EF5053C1CC5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1-4FF2-A10A-EF5053C1CC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61-4FF2-A10A-EF5053C1CC5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61-4FF2-A10A-EF5053C1CC5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1-4FF2-A10A-EF5053C1CC5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61-4FF2-A10A-EF5053C1CC5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61-4FF2-A10A-EF5053C1CC5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61-4FF2-A10A-EF5053C1CC5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61-4FF2-A10A-EF5053C1CC5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61-4FF2-A10A-EF5053C1CC5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61-4FF2-A10A-EF5053C1CC59}"/>
                </c:ext>
              </c:extLst>
            </c:dLbl>
            <c:spPr>
              <a:noFill/>
              <a:ln>
                <a:solidFill>
                  <a:srgbClr val="00B05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Metier'!$B$84:$M$84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Metier'!$B$86:$M$86</c:f>
              <c:numCache>
                <c:formatCode>General</c:formatCode>
                <c:ptCount val="12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461-4FF2-A10A-EF5053C1C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B05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QUALITE DU NETTOYAGE</a:t>
            </a:r>
            <a:r>
              <a:rPr lang="en-US" sz="1200" b="1" baseline="0"/>
              <a:t> PAR ZONE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'Processus-Support'!$A$46</c:f>
              <c:strCache>
                <c:ptCount val="1"/>
                <c:pt idx="0">
                  <c:v>Qualité du nettoyage par zone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'Processus-Support'!$B$45:$M$45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'Processus-Support'!$B$46:$M$46</c:f>
              <c:numCache>
                <c:formatCode>0%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2627392"/>
        <c:axId val="1152628640"/>
      </c:barChart>
      <c:lineChart>
        <c:grouping val="standard"/>
        <c:varyColors val="0"/>
        <c:ser>
          <c:idx val="1"/>
          <c:order val="1"/>
          <c:tx>
            <c:strRef>
              <c:f>'Processus-Support'!$A$47</c:f>
              <c:strCache>
                <c:ptCount val="1"/>
                <c:pt idx="0">
                  <c:v>Cible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04-4991-B15C-55A87FD62D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04-4991-B15C-55A87FD62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04-4991-B15C-55A87FD62D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04-4991-B15C-55A87FD62D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04-4991-B15C-55A87FD62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04-4991-B15C-55A87FD62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04-4991-B15C-55A87FD62D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04-4991-B15C-55A87FD62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04-4991-B15C-55A87FD62D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04-4991-B15C-55A87FD62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04-4991-B15C-55A87FD62D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'Processus-Support'!$B$45:$M$45</c:f>
              <c:strCache>
                <c:ptCount val="10"/>
                <c:pt idx="0">
                  <c:v>Trimestre 1</c:v>
                </c:pt>
                <c:pt idx="3">
                  <c:v>Trimestre 2</c:v>
                </c:pt>
                <c:pt idx="6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'Processus-Support'!$B$47:$M$47</c:f>
              <c:numCache>
                <c:formatCode>0%</c:formatCode>
                <c:ptCount val="12"/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4-4991-B15C-55A87FD6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627392"/>
        <c:axId val="1152628640"/>
      </c:lineChart>
      <c:catAx>
        <c:axId val="11526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52628640"/>
        <c:crosses val="autoZero"/>
        <c:auto val="1"/>
        <c:lblAlgn val="ctr"/>
        <c:lblOffset val="100"/>
        <c:noMultiLvlLbl val="0"/>
      </c:catAx>
      <c:valAx>
        <c:axId val="115262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15262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</a:t>
            </a:r>
            <a:r>
              <a:rPr lang="en-US" sz="1200" b="1" baseline="0"/>
              <a:t> MOYEN DE PAIEMENT GARANT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BDD!$B$4</c:f>
              <c:strCache>
                <c:ptCount val="1"/>
                <c:pt idx="0">
                  <c:v>Durée moyenne de paiement des garants (2020)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B0-4AEF-B845-177E9CFE50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B0-4AEF-B845-177E9CFE50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B0-4AEF-B845-177E9CFE50B7}"/>
                </c:ext>
              </c:extLst>
            </c:dLbl>
            <c:dLbl>
              <c:idx val="3"/>
              <c:spPr>
                <a:solidFill>
                  <a:schemeClr val="accent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9B0-4AEF-B845-177E9CFE50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B0-4AEF-B845-177E9CFE50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B0-4AEF-B845-177E9CFE50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B0-4AEF-B845-177E9CFE50B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B0-4AEF-B845-177E9CFE5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BDD!$C$4:$M$4</c:f>
              <c:numCache>
                <c:formatCode>General</c:formatCode>
                <c:ptCount val="11"/>
                <c:pt idx="3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9B0-4AEF-B845-177E9CFE50B7}"/>
            </c:ext>
          </c:extLst>
        </c:ser>
        <c:ser>
          <c:idx val="1"/>
          <c:order val="1"/>
          <c:tx>
            <c:strRef>
              <c:f>BDD!$B$5</c:f>
              <c:strCache>
                <c:ptCount val="1"/>
                <c:pt idx="0">
                  <c:v>Durée moyenne de paiement des garants (2021)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ysDot"/>
              <a:headEnd type="oval"/>
              <a:tailEnd type="triangle"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B0-4AEF-B845-177E9CFE50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B0-4AEF-B845-177E9CFE50B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B0-4AEF-B845-177E9CFE50B7}"/>
                </c:ext>
              </c:extLst>
            </c:dLbl>
            <c:dLbl>
              <c:idx val="3"/>
              <c:layout>
                <c:manualLayout>
                  <c:x val="3.0570258452926432E-2"/>
                  <c:y val="5.6603773584905662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B0-4AEF-B845-177E9CFE50B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B0-4AEF-B845-177E9CFE50B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B0-4AEF-B845-177E9CFE50B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B0-4AEF-B845-177E9CFE50B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B0-4AEF-B845-177E9CFE50B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B0-4AEF-B845-177E9CFE50B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B0-4AEF-B845-177E9CFE5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BDD!$C$5:$M$5</c:f>
              <c:numCache>
                <c:formatCode>General</c:formatCode>
                <c:ptCount val="11"/>
                <c:pt idx="3">
                  <c:v>97</c:v>
                </c:pt>
                <c:pt idx="5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9B0-4AEF-B845-177E9CFE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64642880"/>
        <c:axId val="1664654528"/>
      </c:barChart>
      <c:lineChart>
        <c:grouping val="standard"/>
        <c:varyColors val="0"/>
        <c:ser>
          <c:idx val="2"/>
          <c:order val="2"/>
          <c:tx>
            <c:strRef>
              <c:f>BDD!$B$6</c:f>
              <c:strCache>
                <c:ptCount val="1"/>
                <c:pt idx="0">
                  <c:v>Délai (60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BDD!$C$6:$M$6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9B0-4AEF-B845-177E9CFE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4508395798163909"/>
          <c:y val="0.73641477415521606"/>
          <c:w val="0.72973015315268952"/>
          <c:h val="0.24588611902254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r>
              <a:rPr lang="en-US" sz="1100" b="1">
                <a:latin typeface="Bahnschrift" panose="020B0502040204020203" pitchFamily="34" charset="0"/>
              </a:rPr>
              <a:t>TAUX DE RECLAMATION/REJET DES GARANTS SUR LA FACTURATION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2115786482103748E-2"/>
          <c:y val="0.26215948482970858"/>
          <c:w val="0.91020135128441282"/>
          <c:h val="0.329154453186023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BDD!$B$7</c:f>
              <c:strCache>
                <c:ptCount val="1"/>
                <c:pt idx="0">
                  <c:v>Taux de réclamations ou rejets des garants sur la facturation (2020)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4.8329779673063254E-2"/>
                  <c:y val="0.10572687224669593"/>
                </c:manualLayout>
              </c:layout>
              <c:spPr>
                <a:solidFill>
                  <a:srgbClr val="00B05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Arial Rounded MT Bold" panose="020F0704030504030204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BF-48FF-9EE0-DC2BA5B3CC9E}"/>
                </c:ext>
              </c:extLst>
            </c:dLbl>
            <c:spPr>
              <a:solidFill>
                <a:srgbClr val="00B05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BDD!$C$7:$M$7</c:f>
              <c:numCache>
                <c:formatCode>General</c:formatCode>
                <c:ptCount val="11"/>
                <c:pt idx="3" formatCode="0%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BF-48FF-9EE0-DC2BA5B3CC9E}"/>
            </c:ext>
          </c:extLst>
        </c:ser>
        <c:ser>
          <c:idx val="0"/>
          <c:order val="1"/>
          <c:tx>
            <c:strRef>
              <c:f>BDD!$B$8</c:f>
              <c:strCache>
                <c:ptCount val="1"/>
                <c:pt idx="0">
                  <c:v>Taux de réclamations ou rejets des garants sur la facturation (2021)</c:v>
                </c:pt>
              </c:strCache>
            </c:strRef>
          </c:tx>
          <c:spPr>
            <a:solidFill>
              <a:srgbClr val="7030A0"/>
            </a:solidFill>
            <a:ln>
              <a:noFill/>
              <a:prstDash val="sysDot"/>
              <a:headEnd type="oval"/>
              <a:tailEnd type="triangle"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5.1172707889125799E-2"/>
                  <c:y val="0.10910448969209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BF-48FF-9EE0-DC2BA5B3CC9E}"/>
                </c:ext>
              </c:extLst>
            </c:dLbl>
            <c:spPr>
              <a:solidFill>
                <a:srgbClr val="7030A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BDD!$C$8:$M$8</c:f>
              <c:numCache>
                <c:formatCode>General</c:formatCode>
                <c:ptCount val="11"/>
                <c:pt idx="3" formatCode="0%">
                  <c:v>0.03</c:v>
                </c:pt>
                <c:pt idx="5" formatCode="0%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BF-48FF-9EE0-DC2BA5B3CC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1672237040"/>
        <c:axId val="1672247024"/>
      </c:barChart>
      <c:lineChart>
        <c:grouping val="standard"/>
        <c:varyColors val="0"/>
        <c:ser>
          <c:idx val="1"/>
          <c:order val="2"/>
          <c:tx>
            <c:strRef>
              <c:f>BDD!$B$9</c:f>
              <c:strCache>
                <c:ptCount val="1"/>
                <c:pt idx="0">
                  <c:v>Délai (5%)</c:v>
                </c:pt>
              </c:strCache>
            </c:strRef>
          </c:tx>
          <c:spPr>
            <a:ln w="25400" cap="rnd">
              <a:gradFill>
                <a:gsLst>
                  <a:gs pos="0">
                    <a:srgbClr val="FF0000"/>
                  </a:gs>
                  <a:gs pos="100000">
                    <a:schemeClr val="accent2">
                      <a:lumMod val="84000"/>
                    </a:schemeClr>
                  </a:gs>
                </a:gsLst>
                <a:lin ang="5400000" scaled="1"/>
              </a:gradFill>
              <a:prstDash val="sysDot"/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25400" cap="rnd">
                <a:gradFill>
                  <a:gsLst>
                    <a:gs pos="0">
                      <a:srgbClr val="FF0000"/>
                    </a:gs>
                    <a:gs pos="100000">
                      <a:schemeClr val="accent2">
                        <a:lumMod val="84000"/>
                      </a:schemeClr>
                    </a:gs>
                  </a:gsLst>
                  <a:lin ang="5400000" scaled="1"/>
                </a:gradFill>
                <a:prstDash val="sysDot"/>
                <a:round/>
                <a:tailEnd type="triangle"/>
              </a:ln>
              <a:effectLst/>
            </c:spPr>
            <c:extLst>
              <c:ext xmlns:c16="http://schemas.microsoft.com/office/drawing/2014/chart" uri="{C3380CC4-5D6E-409C-BE32-E72D297353CC}">
                <c16:uniqueId val="{00000019-CABF-48FF-9EE0-DC2BA5B3CC9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BF-48FF-9EE0-DC2BA5B3CC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BF-48FF-9EE0-DC2BA5B3CC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BF-48FF-9EE0-DC2BA5B3CC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BF-48FF-9EE0-DC2BA5B3CC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BF-48FF-9EE0-DC2BA5B3CC9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BF-48FF-9EE0-DC2BA5B3CC9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BF-48FF-9EE0-DC2BA5B3CC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BF-48FF-9EE0-DC2BA5B3CC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BF-48FF-9EE0-DC2BA5B3CC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ABF-48FF-9EE0-DC2BA5B3CC9E}"/>
                </c:ext>
              </c:extLst>
            </c:dLbl>
            <c:dLbl>
              <c:idx val="1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CABF-48FF-9EE0-DC2BA5B3C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BDD!$C$9:$M$9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ABF-48FF-9EE0-DC2BA5B3CC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72237040"/>
        <c:axId val="1672247024"/>
      </c:lineChart>
      <c:catAx>
        <c:axId val="1672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72247024"/>
        <c:crosses val="autoZero"/>
        <c:auto val="1"/>
        <c:lblAlgn val="ctr"/>
        <c:lblOffset val="100"/>
        <c:noMultiLvlLbl val="0"/>
      </c:catAx>
      <c:valAx>
        <c:axId val="167224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2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2.3718563841940144E-2"/>
          <c:y val="0.77358760355384026"/>
          <c:w val="0.89999999999999991"/>
          <c:h val="0.22641240157480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 MOYEN ENTRE LA SORTIE DE PATIENT ET LA RECEPTION DE LA FACTURE A</a:t>
            </a:r>
            <a:r>
              <a:rPr lang="en-US" sz="1200" b="1" baseline="0"/>
              <a:t> </a:t>
            </a:r>
            <a:r>
              <a:rPr lang="en-US" sz="1200" b="1"/>
              <a:t>LA DAF</a:t>
            </a:r>
            <a:r>
              <a:rPr lang="en-US" sz="1200" b="1" baseline="0"/>
              <a:t> </a:t>
            </a:r>
            <a:endParaRPr lang="en-US" sz="1200" b="1"/>
          </a:p>
        </c:rich>
      </c:tx>
      <c:layout>
        <c:manualLayout>
          <c:xMode val="edge"/>
          <c:yMode val="edge"/>
          <c:x val="0.12142495202342994"/>
          <c:y val="3.212851405622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725340834432168E-2"/>
          <c:y val="0.30409638554216872"/>
          <c:w val="0.90723284196396226"/>
          <c:h val="0.25302406476298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BDD!$B$10</c:f>
              <c:strCache>
                <c:ptCount val="1"/>
                <c:pt idx="0">
                  <c:v>Durée moyen entre la sortie du patient et la réception de la facture à la DAF (2020)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solidFill>
                  <a:schemeClr val="accent2">
                    <a:lumMod val="60000"/>
                    <a:lumOff val="4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BDD!$C$10:$M$10</c:f>
              <c:numCache>
                <c:formatCode>General</c:formatCode>
                <c:ptCount val="11"/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B2-4C2E-99BA-B2ADFA356203}"/>
            </c:ext>
          </c:extLst>
        </c:ser>
        <c:ser>
          <c:idx val="1"/>
          <c:order val="1"/>
          <c:tx>
            <c:strRef>
              <c:f>BDD!$B$11</c:f>
              <c:strCache>
                <c:ptCount val="1"/>
                <c:pt idx="0">
                  <c:v>Durée moyen entre la sortie du patient et la réception de la facture à la DAF (2021)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  <a:prstDash val="solid"/>
              <a:headEnd type="oval"/>
              <a:tailEnd type="triangle"/>
            </a:ln>
            <a:effectLst/>
          </c:spPr>
          <c:invertIfNegative val="0"/>
          <c:dLbls>
            <c:dLbl>
              <c:idx val="3"/>
              <c:spPr>
                <a:solidFill>
                  <a:schemeClr val="accent5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BDD!$C$11:$M$11</c:f>
              <c:numCache>
                <c:formatCode>General</c:formatCode>
                <c:ptCount val="11"/>
                <c:pt idx="3">
                  <c:v>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3B2-4C2E-99BA-B2ADFA3562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"/>
        <c:axId val="1664642880"/>
        <c:axId val="1664654528"/>
      </c:barChart>
      <c:lineChart>
        <c:grouping val="standard"/>
        <c:varyColors val="0"/>
        <c:ser>
          <c:idx val="2"/>
          <c:order val="2"/>
          <c:tx>
            <c:strRef>
              <c:f>BDD!$B$12</c:f>
              <c:strCache>
                <c:ptCount val="1"/>
                <c:pt idx="0">
                  <c:v>Délai (7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B2-4C2E-99BA-B2ADFA3562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B2-4C2E-99BA-B2ADFA3562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B2-4C2E-99BA-B2ADFA3562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B2-4C2E-99BA-B2ADFA35620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B2-4C2E-99BA-B2ADFA35620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B2-4C2E-99BA-B2ADFA35620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B2-4C2E-99BA-B2ADFA35620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B2-4C2E-99BA-B2ADFA3562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3B2-4C2E-99BA-B2ADFA35620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3B2-4C2E-99BA-B2ADFA356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BDD!$C$12:$M$12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3B2-4C2E-99BA-B2ADFA3562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4.9999917115608451E-2"/>
          <c:y val="0.69672726570943333"/>
          <c:w val="0.91069792649964543"/>
          <c:h val="0.27733287015593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DELAI</a:t>
            </a:r>
            <a:r>
              <a:rPr lang="en-US" sz="1200" baseline="0"/>
              <a:t> DE REMBOURSEMENT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BDD!$B$13</c:f>
              <c:strCache>
                <c:ptCount val="1"/>
                <c:pt idx="0">
                  <c:v>Durée moyen ente la réception de la facture à la DAF et le dépôt au niveau de l'organisme de remboursement (2020)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BDD!$C$13:$M$13</c:f>
              <c:numCache>
                <c:formatCode>General</c:formatCode>
                <c:ptCount val="11"/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7-42A4-B654-65D990D1A67E}"/>
            </c:ext>
          </c:extLst>
        </c:ser>
        <c:ser>
          <c:idx val="1"/>
          <c:order val="1"/>
          <c:tx>
            <c:strRef>
              <c:f>BDD!$B$14</c:f>
              <c:strCache>
                <c:ptCount val="1"/>
                <c:pt idx="0">
                  <c:v>Durée moyen ente la réception de la facture à la DAF et le dépôt au niveau de l'organisme de remboursement (2021)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25400">
              <a:noFill/>
              <a:prstDash val="sysDot"/>
              <a:headEnd type="oval"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2.6200879368446433E-2"/>
                  <c:y val="9.1954022988505746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E7-42A4-B654-65D990D1A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BDD!$C$14:$M$14</c:f>
              <c:numCache>
                <c:formatCode>General</c:formatCode>
                <c:ptCount val="11"/>
                <c:pt idx="3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E7-42A4-B654-65D990D1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1170956816"/>
        <c:axId val="1170963888"/>
      </c:barChart>
      <c:lineChart>
        <c:grouping val="standard"/>
        <c:varyColors val="0"/>
        <c:ser>
          <c:idx val="2"/>
          <c:order val="2"/>
          <c:tx>
            <c:strRef>
              <c:f>BDD!$B$15</c:f>
              <c:strCache>
                <c:ptCount val="1"/>
                <c:pt idx="0">
                  <c:v>Délai (3 jrs)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sysDot"/>
              <a:round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E7-42A4-B654-65D990D1A6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E7-42A4-B654-65D990D1A6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E7-42A4-B654-65D990D1A6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E7-42A4-B654-65D990D1A6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E7-42A4-B654-65D990D1A6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E7-42A4-B654-65D990D1A6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6E7-42A4-B654-65D990D1A67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6E7-42A4-B654-65D990D1A67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6E7-42A4-B654-65D990D1A67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6E7-42A4-B654-65D990D1A67E}"/>
                </c:ext>
              </c:extLst>
            </c:dLbl>
            <c:dLbl>
              <c:idx val="1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36E7-42A4-B654-65D990D1A6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BDD!$C$15:$M$15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E7-42A4-B654-65D990D1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6816"/>
        <c:axId val="1170963888"/>
      </c:lineChart>
      <c:catAx>
        <c:axId val="11709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170963888"/>
        <c:crosses val="autoZero"/>
        <c:auto val="1"/>
        <c:lblAlgn val="ctr"/>
        <c:lblOffset val="100"/>
        <c:noMultiLvlLbl val="0"/>
      </c:catAx>
      <c:valAx>
        <c:axId val="11709638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09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2.4359516042169193E-2"/>
          <c:y val="0.76646859142607171"/>
          <c:w val="0.93978885406649415"/>
          <c:h val="0.22565431321084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808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800" b="1">
                <a:latin typeface="Tw Cen MT" panose="020B0602020104020603" pitchFamily="34" charset="0"/>
              </a:rPr>
              <a:t>NOMBRE DE</a:t>
            </a:r>
            <a:r>
              <a:rPr lang="en-US" sz="1800" b="1" baseline="0">
                <a:latin typeface="Tw Cen MT" panose="020B0602020104020603" pitchFamily="34" charset="0"/>
              </a:rPr>
              <a:t> PATIENTS HOOSPITALISES</a:t>
            </a:r>
            <a:r>
              <a:rPr lang="en-US" sz="1800" b="1">
                <a:latin typeface="Tw Cen MT" panose="020B0602020104020603" pitchFamily="34" charset="0"/>
              </a:rPr>
              <a:t> 2020/2021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BDD!$B$38</c:f>
              <c:strCache>
                <c:ptCount val="1"/>
                <c:pt idx="0">
                  <c:v>Nombre de patients hospitalisés (2021)</c:v>
                </c:pt>
              </c:strCache>
            </c:strRef>
          </c:tx>
          <c:spPr>
            <a:ln w="38100" cap="rnd">
              <a:solidFill>
                <a:srgbClr val="008080"/>
              </a:solidFill>
              <a:round/>
              <a:tailEnd type="none"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206528927181917E-2"/>
                  <c:y val="-8.5852316172111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8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BDD!$C$38:$N$38</c:f>
              <c:numCache>
                <c:formatCode>General</c:formatCode>
                <c:ptCount val="12"/>
                <c:pt idx="0">
                  <c:v>65</c:v>
                </c:pt>
                <c:pt idx="1">
                  <c:v>67</c:v>
                </c:pt>
                <c:pt idx="2">
                  <c:v>76</c:v>
                </c:pt>
                <c:pt idx="3">
                  <c:v>84</c:v>
                </c:pt>
                <c:pt idx="4">
                  <c:v>62</c:v>
                </c:pt>
                <c:pt idx="5">
                  <c:v>66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5-479F-A6CE-01A4569CA3FD}"/>
            </c:ext>
          </c:extLst>
        </c:ser>
        <c:ser>
          <c:idx val="1"/>
          <c:order val="1"/>
          <c:tx>
            <c:strRef>
              <c:f>BDD!$B$39</c:f>
              <c:strCache>
                <c:ptCount val="1"/>
                <c:pt idx="0">
                  <c:v>Cilbe (70)</c:v>
                </c:pt>
              </c:strCache>
            </c:strRef>
          </c:tx>
          <c:spPr>
            <a:ln w="38100" cap="rnd">
              <a:solidFill>
                <a:srgbClr val="FF00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5-479F-A6CE-01A4569CA3F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5-479F-A6CE-01A4569CA3F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5-479F-A6CE-01A4569CA3F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5-479F-A6CE-01A4569CA3F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5-479F-A6CE-01A4569CA3F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5-479F-A6CE-01A4569CA3F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65-479F-A6CE-01A4569CA3F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65-479F-A6CE-01A4569CA3F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65-479F-A6CE-01A4569CA3F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165-479F-A6CE-01A4569CA3F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165-479F-A6CE-01A4569CA3FD}"/>
                </c:ext>
              </c:extLst>
            </c:dLbl>
            <c:spPr>
              <a:noFill/>
              <a:ln>
                <a:solidFill>
                  <a:srgbClr val="FF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FF000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BDD!$C$39:$N$39</c:f>
              <c:numCache>
                <c:formatCode>General</c:formatCode>
                <c:ptCount val="12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65-479F-A6CE-01A4569CA3FD}"/>
            </c:ext>
          </c:extLst>
        </c:ser>
        <c:ser>
          <c:idx val="2"/>
          <c:order val="2"/>
          <c:tx>
            <c:strRef>
              <c:f>BDD!$B$40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38100" cap="rnd">
              <a:solidFill>
                <a:srgbClr val="80008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441737718229807E-2"/>
                  <c:y val="8.9481481481481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65-479F-A6CE-01A4569CA3FD}"/>
                </c:ext>
              </c:extLst>
            </c:dLbl>
            <c:dLbl>
              <c:idx val="1"/>
              <c:layout>
                <c:manualLayout>
                  <c:x val="-2.9313844904587917E-2"/>
                  <c:y val="6.5777777777777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65-479F-A6CE-01A4569CA3FD}"/>
                </c:ext>
              </c:extLst>
            </c:dLbl>
            <c:dLbl>
              <c:idx val="2"/>
              <c:layout>
                <c:manualLayout>
                  <c:x val="-2.9504029263370212E-2"/>
                  <c:y val="0.11770709387765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65-479F-A6CE-01A4569CA3FD}"/>
                </c:ext>
              </c:extLst>
            </c:dLbl>
            <c:dLbl>
              <c:idx val="3"/>
              <c:layout>
                <c:manualLayout>
                  <c:x val="-3.1932651100837588E-2"/>
                  <c:y val="0.134019046217130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65-479F-A6CE-01A4569CA3FD}"/>
                </c:ext>
              </c:extLst>
            </c:dLbl>
            <c:dLbl>
              <c:idx val="4"/>
              <c:layout>
                <c:manualLayout>
                  <c:x val="-2.0564370156495801E-2"/>
                  <c:y val="0.1229000298491595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65-479F-A6CE-01A4569CA3FD}"/>
                </c:ext>
              </c:extLst>
            </c:dLbl>
            <c:dLbl>
              <c:idx val="5"/>
              <c:layout>
                <c:manualLayout>
                  <c:x val="-3.4185985504836897E-2"/>
                  <c:y val="0.108787101891946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165-479F-A6CE-01A4569CA3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800080"/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BDD!$C$37:$N$37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BDD!$C$40:$N$40</c:f>
              <c:numCache>
                <c:formatCode>General</c:formatCode>
                <c:ptCount val="12"/>
                <c:pt idx="0">
                  <c:v>79</c:v>
                </c:pt>
                <c:pt idx="1">
                  <c:v>62</c:v>
                </c:pt>
                <c:pt idx="2">
                  <c:v>73</c:v>
                </c:pt>
                <c:pt idx="3">
                  <c:v>81</c:v>
                </c:pt>
                <c:pt idx="4">
                  <c:v>82</c:v>
                </c:pt>
                <c:pt idx="5">
                  <c:v>78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165-479F-A6CE-01A4569C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rgbClr val="00206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8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FF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80008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3699659979920817"/>
          <c:y val="0.89703696169609148"/>
          <c:w val="0.8288313168171052"/>
          <c:h val="9.4908925857951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Taux d'atteinte</a:t>
            </a:r>
            <a:r>
              <a:rPr lang="en-US" sz="1200" baseline="0"/>
              <a:t> des objectifs de croissance clinique (2021)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Semestre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'Processus-Management'!$A$12:$A$13</c:f>
              <c:strCache>
                <c:ptCount val="2"/>
                <c:pt idx="0">
                  <c:v>Taux d'atteinte des objectifs de croissance - Clinique (2020)</c:v>
                </c:pt>
                <c:pt idx="1">
                  <c:v>Taux d'atteinte des objectifs de croissance - Clinique (2021)</c:v>
                </c:pt>
              </c:strCache>
            </c:strRef>
          </c:cat>
          <c:val>
            <c:numRef>
              <c:f>'Processus-Management'!$B$12:$B$13</c:f>
              <c:numCache>
                <c:formatCode>0%</c:formatCode>
                <c:ptCount val="2"/>
                <c:pt idx="0">
                  <c:v>1</c:v>
                </c:pt>
                <c:pt idx="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A-4386-8589-F82CA5D1F7F3}"/>
            </c:ext>
          </c:extLst>
        </c:ser>
        <c:ser>
          <c:idx val="1"/>
          <c:order val="1"/>
          <c:tx>
            <c:v>Semestre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'Processus-Management'!$A$12:$A$13</c:f>
              <c:strCache>
                <c:ptCount val="2"/>
                <c:pt idx="0">
                  <c:v>Taux d'atteinte des objectifs de croissance - Clinique (2020)</c:v>
                </c:pt>
                <c:pt idx="1">
                  <c:v>Taux d'atteinte des objectifs de croissance - Clinique (2021)</c:v>
                </c:pt>
              </c:strCache>
            </c:strRef>
          </c:cat>
          <c:val>
            <c:numRef>
              <c:f>'Processus-Management'!$C$12:$C$13</c:f>
              <c:numCache>
                <c:formatCode>0%</c:formatCode>
                <c:ptCount val="2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255A-4386-8589-F82CA5D1F7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4327295"/>
        <c:axId val="914323135"/>
        <c:extLst/>
      </c:barChart>
      <c:catAx>
        <c:axId val="9143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914323135"/>
        <c:crosses val="autoZero"/>
        <c:auto val="1"/>
        <c:lblAlgn val="ctr"/>
        <c:lblOffset val="100"/>
        <c:noMultiLvlLbl val="0"/>
      </c:catAx>
      <c:valAx>
        <c:axId val="9143231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43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Taux d'atteinte</a:t>
            </a:r>
            <a:r>
              <a:rPr lang="en-US" sz="1200" baseline="0"/>
              <a:t> des objectifs de croissance Plateau (2021)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Semestre 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'Processus-Management'!$A$10:$A$11</c:f>
              <c:strCache>
                <c:ptCount val="2"/>
                <c:pt idx="0">
                  <c:v>Taux d'atteinte des objectfis de croissance - Plateau (2020)</c:v>
                </c:pt>
                <c:pt idx="1">
                  <c:v>Taux d'atteinte des objectifs de croissance - Plateau (2021)</c:v>
                </c:pt>
              </c:strCache>
            </c:strRef>
          </c:cat>
          <c:val>
            <c:numRef>
              <c:f>'Processus-Management'!$B$10:$B$11</c:f>
              <c:numCache>
                <c:formatCode>0%</c:formatCode>
                <c:ptCount val="2"/>
                <c:pt idx="0">
                  <c:v>-2.4</c:v>
                </c:pt>
                <c:pt idx="1">
                  <c:v>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4-4AA8-A48C-B478E2F9551D}"/>
            </c:ext>
          </c:extLst>
        </c:ser>
        <c:ser>
          <c:idx val="1"/>
          <c:order val="1"/>
          <c:tx>
            <c:v>Semestre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'Processus-Management'!$A$10:$A$11</c:f>
              <c:strCache>
                <c:ptCount val="2"/>
                <c:pt idx="0">
                  <c:v>Taux d'atteinte des objectfis de croissance - Plateau (2020)</c:v>
                </c:pt>
                <c:pt idx="1">
                  <c:v>Taux d'atteinte des objectifs de croissance - Plateau (2021)</c:v>
                </c:pt>
              </c:strCache>
            </c:strRef>
          </c:cat>
          <c:val>
            <c:numRef>
              <c:f>'Processus-Management'!$C$10:$C$11</c:f>
              <c:numCache>
                <c:formatCode>0%</c:formatCode>
                <c:ptCount val="2"/>
                <c:pt idx="0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6874-4AA8-A48C-B478E2F955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914327295"/>
        <c:axId val="914323135"/>
        <c:extLst/>
      </c:barChart>
      <c:catAx>
        <c:axId val="9143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914323135"/>
        <c:crosses val="autoZero"/>
        <c:auto val="1"/>
        <c:lblAlgn val="ctr"/>
        <c:lblOffset val="100"/>
        <c:noMultiLvlLbl val="0"/>
      </c:catAx>
      <c:valAx>
        <c:axId val="914323135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143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DELAI</a:t>
            </a:r>
            <a:r>
              <a:rPr lang="en-US" sz="1200" b="1" baseline="0"/>
              <a:t> MOYEN DE PAIEMENT GARANT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BDD!$B$5</c:f>
              <c:strCache>
                <c:ptCount val="1"/>
                <c:pt idx="0">
                  <c:v>Durée moyenne de paiement des garants (2021)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55-4BB3-AAB4-6FC19E3C05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55-4BB3-AAB4-6FC19E3C05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55-4BB3-AAB4-6FC19E3C05DF}"/>
                </c:ext>
              </c:extLst>
            </c:dLbl>
            <c:dLbl>
              <c:idx val="3"/>
              <c:layout>
                <c:manualLayout>
                  <c:x val="-2.8070180608773004E-2"/>
                  <c:y val="-7.407412207907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F0-42C0-A91A-DCCC031383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55-4BB3-AAB4-6FC19E3C05D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55-4BB3-AAB4-6FC19E3C05D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55-4BB3-AAB4-6FC19E3C05D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55-4BB3-AAB4-6FC19E3C05DF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BDD!$C$5:$M$5</c:f>
              <c:numCache>
                <c:formatCode>General</c:formatCode>
                <c:ptCount val="11"/>
                <c:pt idx="3">
                  <c:v>97</c:v>
                </c:pt>
                <c:pt idx="5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55-4BB3-AAB4-6FC19E3C05DF}"/>
            </c:ext>
          </c:extLst>
        </c:ser>
        <c:ser>
          <c:idx val="1"/>
          <c:order val="1"/>
          <c:tx>
            <c:strRef>
              <c:f>BDD!$B$6</c:f>
              <c:strCache>
                <c:ptCount val="1"/>
                <c:pt idx="0">
                  <c:v>Délai (60 jrs)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2-444F-9563-268CB5041D4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2-444F-9563-268CB5041D4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2-444F-9563-268CB5041D4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42-444F-9563-268CB5041D4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42-444F-9563-268CB5041D4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2-444F-9563-268CB5041D4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42-444F-9563-268CB5041D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42-444F-9563-268CB5041D4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42-444F-9563-268CB5041D4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2-444F-9563-268CB5041D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BDD!$C$6:$M$6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C55-4BB3-AAB4-6FC19E3C0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50779085652546"/>
          <c:y val="0.75411409488616366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chemeClr val="accent5">
          <a:lumMod val="50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1100" b="1">
                <a:latin typeface="+mn-lt"/>
              </a:rPr>
              <a:t>TAUX DE RECLAMATION/REJET DES GARANTS SUR LA FACTURATION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2115786482103748E-2"/>
          <c:y val="0.26215948482970858"/>
          <c:w val="0.91020135128441282"/>
          <c:h val="0.329154453186023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BDD!$B$8</c:f>
              <c:strCache>
                <c:ptCount val="1"/>
                <c:pt idx="0">
                  <c:v>Taux de réclamations ou rejets des garants sur la facturation (2021)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BDD!$C$8:$M$8</c:f>
              <c:numCache>
                <c:formatCode>General</c:formatCode>
                <c:ptCount val="11"/>
                <c:pt idx="3" formatCode="0%">
                  <c:v>0.03</c:v>
                </c:pt>
                <c:pt idx="5" formatCode="0%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1-4560-AA10-17D444BD63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"/>
        <c:axId val="1672237040"/>
        <c:axId val="1672247024"/>
      </c:barChart>
      <c:lineChart>
        <c:grouping val="standard"/>
        <c:varyColors val="0"/>
        <c:ser>
          <c:idx val="0"/>
          <c:order val="1"/>
          <c:tx>
            <c:strRef>
              <c:f>BDD!$B$9</c:f>
              <c:strCache>
                <c:ptCount val="1"/>
                <c:pt idx="0">
                  <c:v>Délai (5%)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9263977353149329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C00000"/>
                      </a:solidFill>
                      <a:latin typeface="Bahnschrift" panose="020B0502040204020203" pitchFamily="34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D4-4313-A91A-B97AC09AFF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D4-4313-A91A-B97AC09AFF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D4-4313-A91A-B97AC09AFF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D4-4313-A91A-B97AC09AFFC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D4-4313-A91A-B97AC09AFFC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D4-4313-A91A-B97AC09AFFC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D4-4313-A91A-B97AC09AFF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D4-4313-A91A-B97AC09AFFC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D4-4313-A91A-B97AC09AFFC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D4-4313-A91A-B97AC09AFFC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D4-4313-A91A-B97AC09AFF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BDD!$C$9:$M$9</c:f>
              <c:numCache>
                <c:formatCode>0%</c:formatCode>
                <c:ptCount val="11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560-AA10-17D444BD6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237040"/>
        <c:axId val="1672247024"/>
      </c:lineChart>
      <c:catAx>
        <c:axId val="167223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72247024"/>
        <c:crosses val="autoZero"/>
        <c:auto val="1"/>
        <c:lblAlgn val="ctr"/>
        <c:lblOffset val="100"/>
        <c:noMultiLvlLbl val="0"/>
      </c:catAx>
      <c:valAx>
        <c:axId val="1672247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7223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718563841940144E-2"/>
          <c:y val="0.77358760355384026"/>
          <c:w val="0.89999986849240132"/>
          <c:h val="0.128572405592744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DELAI MOYEN ENTRE LA SORTIE DE PATIENT ET LA RECEPTION DE LA FACTURE A</a:t>
            </a:r>
            <a:r>
              <a:rPr lang="en-US" sz="1100" b="1" baseline="0"/>
              <a:t> </a:t>
            </a:r>
            <a:r>
              <a:rPr lang="en-US" sz="1100" b="1"/>
              <a:t>LA DAF</a:t>
            </a:r>
            <a:r>
              <a:rPr lang="en-US" sz="1100" b="1" baseline="0"/>
              <a:t> </a:t>
            </a:r>
            <a:endParaRPr lang="en-US" sz="1100" b="1"/>
          </a:p>
        </c:rich>
      </c:tx>
      <c:layout>
        <c:manualLayout>
          <c:xMode val="edge"/>
          <c:yMode val="edge"/>
          <c:x val="0.12142495202342994"/>
          <c:y val="3.2128514056224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725340834432168E-2"/>
          <c:y val="0.30409638554216872"/>
          <c:w val="0.90723284196396226"/>
          <c:h val="0.25302406476298894"/>
        </c:manualLayout>
      </c:layout>
      <c:lineChart>
        <c:grouping val="standard"/>
        <c:varyColors val="0"/>
        <c:ser>
          <c:idx val="0"/>
          <c:order val="0"/>
          <c:tx>
            <c:strRef>
              <c:f>BDD!$B$11</c:f>
              <c:strCache>
                <c:ptCount val="1"/>
                <c:pt idx="0">
                  <c:v>Durée moyen entre la sortie du patient et la réception de la facture à la DAF (2021)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9E-4529-B495-3E35BBC5D7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9E-4529-B495-3E35BBC5D7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9E-4529-B495-3E35BBC5D70F}"/>
                </c:ext>
              </c:extLst>
            </c:dLbl>
            <c:dLbl>
              <c:idx val="3"/>
              <c:layout>
                <c:manualLayout>
                  <c:x val="-2.8070180608772963E-2"/>
                  <c:y val="-6.4257028112449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77-4C31-981E-B1B85F3DE4F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9E-4529-B495-3E35BBC5D7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9E-4529-B495-3E35BBC5D7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9E-4529-B495-3E35BBC5D70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9E-4529-B495-3E35BBC5D70F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BDD!$C$11:$M$11</c:f>
              <c:numCache>
                <c:formatCode>General</c:formatCode>
                <c:ptCount val="11"/>
                <c:pt idx="3">
                  <c:v>4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9E-4529-B495-3E35BBC5D70F}"/>
            </c:ext>
          </c:extLst>
        </c:ser>
        <c:ser>
          <c:idx val="1"/>
          <c:order val="1"/>
          <c:tx>
            <c:strRef>
              <c:f>BDD!$B$12</c:f>
              <c:strCache>
                <c:ptCount val="1"/>
                <c:pt idx="0">
                  <c:v>Délai (7 jrs)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  <a:headEnd type="oval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9E-4529-B495-3E35BBC5D70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9E-4529-B495-3E35BBC5D70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E-4529-B495-3E35BBC5D70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9E-4529-B495-3E35BBC5D70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9E-4529-B495-3E35BBC5D70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9E-4529-B495-3E35BBC5D70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9E-4529-B495-3E35BBC5D70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9E-4529-B495-3E35BBC5D70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9E-4529-B495-3E35BBC5D70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9E-4529-B495-3E35BBC5D7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rgbClr val="FF00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BDD!$C$12:$M$12</c:f>
              <c:numCache>
                <c:formatCode>General</c:formatCode>
                <c:ptCount val="11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E9E-4529-B495-3E35BBC5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17115608451E-2"/>
          <c:y val="0.73594282642380549"/>
          <c:w val="0.78309154728397978"/>
          <c:h val="0.25903804193150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DELAI</a:t>
            </a:r>
            <a:r>
              <a:rPr lang="en-US" sz="1200" baseline="0"/>
              <a:t> DE REMBOURSEMENT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BDD!$B$14</c:f>
              <c:strCache>
                <c:ptCount val="1"/>
                <c:pt idx="0">
                  <c:v>Durée moyen ente la réception de la facture à la DAF et le dépôt au niveau de l'organisme de remboursement (2021)</c:v>
                </c:pt>
              </c:strCache>
            </c:strRef>
          </c:tx>
          <c:spPr>
            <a:solidFill>
              <a:srgbClr val="00808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BDD!$C$14:$M$14</c:f>
              <c:numCache>
                <c:formatCode>General</c:formatCode>
                <c:ptCount val="11"/>
                <c:pt idx="3">
                  <c:v>3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C-4D30-BBCA-5D66F01D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70956816"/>
        <c:axId val="1170963888"/>
      </c:barChart>
      <c:lineChart>
        <c:grouping val="standard"/>
        <c:varyColors val="0"/>
        <c:ser>
          <c:idx val="1"/>
          <c:order val="1"/>
          <c:tx>
            <c:strRef>
              <c:f>BDD!$B$15</c:f>
              <c:strCache>
                <c:ptCount val="1"/>
                <c:pt idx="0">
                  <c:v>Délai (3 jrs)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  <a:headEnd type="oval"/>
              <a:tailEnd type="triangle"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CC-4D30-BBCA-5D66F01D9F0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C-4D30-BBCA-5D66F01D9F0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CC-4D30-BBCA-5D66F01D9F0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CC-4D30-BBCA-5D66F01D9F0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CC-4D30-BBCA-5D66F01D9F0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CC-4D30-BBCA-5D66F01D9F0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CC-4D30-BBCA-5D66F01D9F0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6CC-4D30-BBCA-5D66F01D9F0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CC-4D30-BBCA-5D66F01D9F0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CC-4D30-BBCA-5D66F01D9F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BDD!$C$3:$M$3</c:f>
              <c:strCache>
                <c:ptCount val="10"/>
                <c:pt idx="3">
                  <c:v>Trimestre 1</c:v>
                </c:pt>
                <c:pt idx="5">
                  <c:v>Trimestre 2</c:v>
                </c:pt>
                <c:pt idx="7">
                  <c:v>Trimestre 3</c:v>
                </c:pt>
                <c:pt idx="9">
                  <c:v>Trimestre 4</c:v>
                </c:pt>
              </c:strCache>
            </c:strRef>
          </c:cat>
          <c:val>
            <c:numRef>
              <c:f>BDD!$C$15:$M$15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6CC-4D30-BBCA-5D66F01D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956816"/>
        <c:axId val="1170963888"/>
      </c:lineChart>
      <c:catAx>
        <c:axId val="117095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170963888"/>
        <c:crosses val="autoZero"/>
        <c:auto val="1"/>
        <c:lblAlgn val="ctr"/>
        <c:lblOffset val="100"/>
        <c:noMultiLvlLbl val="0"/>
      </c:catAx>
      <c:valAx>
        <c:axId val="11709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17095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64444406975891E-2"/>
          <c:y val="0.64557970744097182"/>
          <c:w val="0.86914049020103745"/>
          <c:h val="0.3463881691248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ahnschrift" panose="020B05020402040202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808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CONSULTES - CLINIQUE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Metier'!$A$37</c:f>
              <c:strCache>
                <c:ptCount val="1"/>
                <c:pt idx="0">
                  <c:v>Nombre de patients consultés - Clinique (2021)</c:v>
                </c:pt>
              </c:strCache>
            </c:strRef>
          </c:tx>
          <c:spPr>
            <a:ln w="28575" cap="rnd">
              <a:solidFill>
                <a:srgbClr val="800080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Metier'!$B$37:$M$37</c:f>
              <c:numCache>
                <c:formatCode>General</c:formatCode>
                <c:ptCount val="12"/>
                <c:pt idx="0">
                  <c:v>1051</c:v>
                </c:pt>
                <c:pt idx="1">
                  <c:v>1042</c:v>
                </c:pt>
                <c:pt idx="2">
                  <c:v>1121</c:v>
                </c:pt>
                <c:pt idx="3">
                  <c:v>1086</c:v>
                </c:pt>
                <c:pt idx="4">
                  <c:v>1082</c:v>
                </c:pt>
                <c:pt idx="5">
                  <c:v>1239</c:v>
                </c:pt>
                <c:pt idx="6">
                  <c:v>1211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99B-42A6-B9D7-6671E35B566B}"/>
            </c:ext>
          </c:extLst>
        </c:ser>
        <c:ser>
          <c:idx val="1"/>
          <c:order val="1"/>
          <c:tx>
            <c:strRef>
              <c:f>'Processus-Coeur de Metier'!$A$38</c:f>
              <c:strCache>
                <c:ptCount val="1"/>
                <c:pt idx="0">
                  <c:v>Cible (870)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B-42A6-B9D7-6671E35B566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B-42A6-B9D7-6671E35B566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B-42A6-B9D7-6671E35B566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B-42A6-B9D7-6671E35B566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9B-42A6-B9D7-6671E35B566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99B-42A6-B9D7-6671E35B566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9B-42A6-B9D7-6671E35B566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9B-42A6-B9D7-6671E35B566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99B-42A6-B9D7-6671E35B566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9B-42A6-B9D7-6671E35B566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99B-42A6-B9D7-6671E35B566B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Metier'!$B$38:$M$38</c:f>
              <c:numCache>
                <c:formatCode>General</c:formatCode>
                <c:ptCount val="12"/>
                <c:pt idx="0">
                  <c:v>870</c:v>
                </c:pt>
                <c:pt idx="1">
                  <c:v>870</c:v>
                </c:pt>
                <c:pt idx="2">
                  <c:v>870</c:v>
                </c:pt>
                <c:pt idx="3">
                  <c:v>870</c:v>
                </c:pt>
                <c:pt idx="4">
                  <c:v>870</c:v>
                </c:pt>
                <c:pt idx="5">
                  <c:v>870</c:v>
                </c:pt>
                <c:pt idx="6">
                  <c:v>870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99B-42A6-B9D7-6671E35B5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80231796331315808"/>
          <c:h val="0.13888995099961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1">
                <a:latin typeface="Tw Cen MT" panose="020B0602020104020603" pitchFamily="34" charset="0"/>
              </a:rPr>
              <a:t>NOMBRE DE PATIENTS CONSULTES - PLATEAU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'Processus-Coeur de Metier'!$A$42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  <a:tailEnd type="triangle"/>
            </a:ln>
            <a:effectLst/>
          </c:spPr>
          <c:marker>
            <c:symbol val="none"/>
          </c:marker>
          <c:dLbls>
            <c:spPr>
              <a:solidFill>
                <a:srgbClr val="4472C4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w Cen MT" panose="020B06020201040206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Metier'!$B$42:$M$42</c:f>
              <c:numCache>
                <c:formatCode>General</c:formatCode>
                <c:ptCount val="12"/>
                <c:pt idx="0">
                  <c:v>569</c:v>
                </c:pt>
                <c:pt idx="1">
                  <c:v>445</c:v>
                </c:pt>
                <c:pt idx="2">
                  <c:v>470</c:v>
                </c:pt>
                <c:pt idx="3">
                  <c:v>632</c:v>
                </c:pt>
                <c:pt idx="4">
                  <c:v>518</c:v>
                </c:pt>
                <c:pt idx="5">
                  <c:v>539</c:v>
                </c:pt>
                <c:pt idx="6">
                  <c:v>521</c:v>
                </c:pt>
                <c:pt idx="7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6E4-B59C-8CCE9D515710}"/>
            </c:ext>
          </c:extLst>
        </c:ser>
        <c:ser>
          <c:idx val="1"/>
          <c:order val="1"/>
          <c:tx>
            <c:strRef>
              <c:f>'Processus-Coeur de Metier'!$A$43</c:f>
              <c:strCache>
                <c:ptCount val="1"/>
                <c:pt idx="0">
                  <c:v>Cible (430)</c:v>
                </c:pt>
              </c:strCache>
            </c:strRef>
          </c:tx>
          <c:spPr>
            <a:ln w="28575" cap="rnd">
              <a:solidFill>
                <a:srgbClr val="CC3300"/>
              </a:solidFill>
              <a:prstDash val="sysDot"/>
              <a:round/>
              <a:headEnd type="none"/>
              <a:tailEnd type="triangle"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94-46E4-B59C-8CCE9D51571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94-46E4-B59C-8CCE9D51571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94-46E4-B59C-8CCE9D5157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94-46E4-B59C-8CCE9D51571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94-46E4-B59C-8CCE9D51571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94-46E4-B59C-8CCE9D51571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94-46E4-B59C-8CCE9D51571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94-46E4-B59C-8CCE9D51571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94-46E4-B59C-8CCE9D51571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94-46E4-B59C-8CCE9D51571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94-46E4-B59C-8CCE9D515710}"/>
                </c:ext>
              </c:extLst>
            </c:dLbl>
            <c:spPr>
              <a:noFill/>
              <a:ln>
                <a:solidFill>
                  <a:srgbClr val="CC33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C330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'Processus-Coeur de Metier'!$B$36:$M$36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'Processus-Coeur de Metier'!$B$43:$M$43</c:f>
              <c:numCache>
                <c:formatCode>General</c:formatCode>
                <c:ptCount val="12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94-46E4-B59C-8CCE9D51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642880"/>
        <c:axId val="1664654528"/>
      </c:lineChart>
      <c:catAx>
        <c:axId val="1664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fr-FR"/>
          </a:p>
        </c:txPr>
        <c:crossAx val="1664654528"/>
        <c:crosses val="autoZero"/>
        <c:auto val="1"/>
        <c:lblAlgn val="ctr"/>
        <c:lblOffset val="100"/>
        <c:noMultiLvlLbl val="0"/>
      </c:catAx>
      <c:valAx>
        <c:axId val="166465452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6464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CC33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.17116860913912774"/>
          <c:y val="0.80349684293888268"/>
          <c:w val="0.53477437731976563"/>
          <c:h val="0.14255671725266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ysClr val="window" lastClr="FFFFFF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ocessus-Support'!A1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1.png"/><Relationship Id="rId5" Type="http://schemas.openxmlformats.org/officeDocument/2006/relationships/hyperlink" Target="#'Processus-Management'!A1"/><Relationship Id="rId4" Type="http://schemas.openxmlformats.org/officeDocument/2006/relationships/hyperlink" Target="#'Plan d''action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Processus-Support'!A1"/><Relationship Id="rId7" Type="http://schemas.openxmlformats.org/officeDocument/2006/relationships/chart" Target="../charts/chart2.xml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2.png"/><Relationship Id="rId6" Type="http://schemas.openxmlformats.org/officeDocument/2006/relationships/chart" Target="../charts/chart1.xml"/><Relationship Id="rId5" Type="http://schemas.openxmlformats.org/officeDocument/2006/relationships/hyperlink" Target="#'Indicateurs Qualit&#233;'!A1"/><Relationship Id="rId4" Type="http://schemas.openxmlformats.org/officeDocument/2006/relationships/hyperlink" Target="#'Plan d''action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hyperlink" Target="#'Processus-Management'!A1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hyperlink" Target="#'Processus-Coeur de Metier'!A1"/><Relationship Id="rId1" Type="http://schemas.openxmlformats.org/officeDocument/2006/relationships/image" Target="../media/image3.png"/><Relationship Id="rId6" Type="http://schemas.openxmlformats.org/officeDocument/2006/relationships/hyperlink" Target="#'Indicateurs Qualit&#233;'!A1"/><Relationship Id="rId11" Type="http://schemas.openxmlformats.org/officeDocument/2006/relationships/chart" Target="../charts/chart8.xml"/><Relationship Id="rId5" Type="http://schemas.openxmlformats.org/officeDocument/2006/relationships/hyperlink" Target="#'Plan d''actions'!A1"/><Relationship Id="rId10" Type="http://schemas.openxmlformats.org/officeDocument/2006/relationships/chart" Target="../charts/chart7.xml"/><Relationship Id="rId4" Type="http://schemas.openxmlformats.org/officeDocument/2006/relationships/hyperlink" Target="#'Processus-Support'!A1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rocessus-Coeur de Metier'!A1"/><Relationship Id="rId7" Type="http://schemas.openxmlformats.org/officeDocument/2006/relationships/chart" Target="../charts/chart12.xml"/><Relationship Id="rId2" Type="http://schemas.openxmlformats.org/officeDocument/2006/relationships/hyperlink" Target="#'Indicateurs Qualit&#233;'!A1"/><Relationship Id="rId1" Type="http://schemas.openxmlformats.org/officeDocument/2006/relationships/image" Target="../media/image4.png"/><Relationship Id="rId6" Type="http://schemas.openxmlformats.org/officeDocument/2006/relationships/hyperlink" Target="#'Plan d''actions'!A1"/><Relationship Id="rId5" Type="http://schemas.openxmlformats.org/officeDocument/2006/relationships/hyperlink" Target="#'Processus-Management'!A1"/><Relationship Id="rId4" Type="http://schemas.openxmlformats.org/officeDocument/2006/relationships/hyperlink" Target="#'Processus-Support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Plan d''actions'!A1"/><Relationship Id="rId2" Type="http://schemas.openxmlformats.org/officeDocument/2006/relationships/hyperlink" Target="#'Processus-Support'!A1"/><Relationship Id="rId1" Type="http://schemas.openxmlformats.org/officeDocument/2006/relationships/hyperlink" Target="#'Processus-Coeur de Metier'!A1"/><Relationship Id="rId6" Type="http://schemas.openxmlformats.org/officeDocument/2006/relationships/image" Target="../media/image5.png"/><Relationship Id="rId5" Type="http://schemas.openxmlformats.org/officeDocument/2006/relationships/hyperlink" Target="#'Indicateurs Qualit&#233;'!A1"/><Relationship Id="rId4" Type="http://schemas.openxmlformats.org/officeDocument/2006/relationships/hyperlink" Target="#'Processus-Management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1400175</xdr:colOff>
      <xdr:row>2</xdr:row>
      <xdr:rowOff>17745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85725" y="0"/>
          <a:ext cx="1314450" cy="29397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</xdr:row>
      <xdr:rowOff>123825</xdr:rowOff>
    </xdr:from>
    <xdr:to>
      <xdr:col>2</xdr:col>
      <xdr:colOff>714375</xdr:colOff>
      <xdr:row>4</xdr:row>
      <xdr:rowOff>165100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438400" y="228600"/>
          <a:ext cx="4638675" cy="565150"/>
          <a:chOff x="2228850" y="527050"/>
          <a:chExt cx="4638675" cy="565150"/>
        </a:xfrm>
      </xdr:grpSpPr>
      <xdr:grpSp>
        <xdr:nvGrpSpPr>
          <xdr:cNvPr id="26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6" name="Rectangle: Rounded Corners 8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7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28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2" name="Rectangle: Rounded Corners 8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3" name="Rectangle 32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29" name="Group 23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0" name="Rectangle: Rounded Corners 8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1" name="Rectangle 3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1693424" y="759874"/>
              <a:ext cx="1206500" cy="267725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Plan d'actions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45860</xdr:rowOff>
    </xdr:from>
    <xdr:to>
      <xdr:col>0</xdr:col>
      <xdr:colOff>1600200</xdr:colOff>
      <xdr:row>2</xdr:row>
      <xdr:rowOff>22736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0" y="45860"/>
          <a:ext cx="1600200" cy="357876"/>
        </a:xfrm>
        <a:prstGeom prst="rect">
          <a:avLst/>
        </a:prstGeom>
      </xdr:spPr>
    </xdr:pic>
    <xdr:clientData/>
  </xdr:twoCellAnchor>
  <xdr:twoCellAnchor>
    <xdr:from>
      <xdr:col>1</xdr:col>
      <xdr:colOff>371475</xdr:colOff>
      <xdr:row>1</xdr:row>
      <xdr:rowOff>269875</xdr:rowOff>
    </xdr:from>
    <xdr:to>
      <xdr:col>6</xdr:col>
      <xdr:colOff>533400</xdr:colOff>
      <xdr:row>4</xdr:row>
      <xdr:rowOff>168275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362200" y="384175"/>
          <a:ext cx="4638675" cy="546100"/>
          <a:chOff x="2228850" y="527050"/>
          <a:chExt cx="4638675" cy="565150"/>
        </a:xfrm>
      </xdr:grpSpPr>
      <xdr:grpSp>
        <xdr:nvGrpSpPr>
          <xdr:cNvPr id="24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2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3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1" name="Rectangle: Rounded Corners 8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/>
          </xdr:nvSpPr>
          <xdr:spPr>
            <a:xfrm>
              <a:off x="1682749" y="667835"/>
              <a:ext cx="1206500" cy="43334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 d'actions   </a:t>
              </a:r>
            </a:p>
          </xdr:txBody>
        </xdr:sp>
      </xdr:grpSp>
      <xdr:grpSp>
        <xdr:nvGrpSpPr>
          <xdr:cNvPr id="33" name="Group 23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34" name="Rectangle: Rounded Corners 8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5" name="Rectangle 34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5</xdr:col>
      <xdr:colOff>9524</xdr:colOff>
      <xdr:row>20</xdr:row>
      <xdr:rowOff>19048</xdr:rowOff>
    </xdr:from>
    <xdr:to>
      <xdr:col>9</xdr:col>
      <xdr:colOff>361950</xdr:colOff>
      <xdr:row>30</xdr:row>
      <xdr:rowOff>314324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7</xdr:row>
      <xdr:rowOff>9524</xdr:rowOff>
    </xdr:from>
    <xdr:to>
      <xdr:col>11</xdr:col>
      <xdr:colOff>609599</xdr:colOff>
      <xdr:row>17</xdr:row>
      <xdr:rowOff>133349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667125" y="1476374"/>
          <a:ext cx="8020049" cy="2743200"/>
          <a:chOff x="3657600" y="1562099"/>
          <a:chExt cx="8020049" cy="2752725"/>
        </a:xfrm>
      </xdr:grpSpPr>
      <xdr:graphicFrame macro="">
        <xdr:nvGraphicFramePr>
          <xdr:cNvPr id="17" name="Graphiqu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aphicFramePr>
            <a:graphicFrameLocks/>
          </xdr:cNvGraphicFramePr>
        </xdr:nvGraphicFramePr>
        <xdr:xfrm>
          <a:off x="7705725" y="1562099"/>
          <a:ext cx="3971924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21" name="Graphique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aphicFramePr>
            <a:graphicFrameLocks/>
          </xdr:cNvGraphicFramePr>
        </xdr:nvGraphicFramePr>
        <xdr:xfrm>
          <a:off x="3657600" y="1562099"/>
          <a:ext cx="3990975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57150</xdr:rowOff>
    </xdr:from>
    <xdr:to>
      <xdr:col>0</xdr:col>
      <xdr:colOff>1219201</xdr:colOff>
      <xdr:row>1</xdr:row>
      <xdr:rowOff>144582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19051" y="57150"/>
          <a:ext cx="1200150" cy="268407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2</xdr:row>
      <xdr:rowOff>0</xdr:rowOff>
    </xdr:from>
    <xdr:to>
      <xdr:col>9</xdr:col>
      <xdr:colOff>209550</xdr:colOff>
      <xdr:row>4</xdr:row>
      <xdr:rowOff>184150</xdr:rowOff>
    </xdr:to>
    <xdr:grpSp>
      <xdr:nvGrpSpPr>
        <xdr:cNvPr id="18" name="Group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3000375" y="352425"/>
          <a:ext cx="4638675" cy="565150"/>
          <a:chOff x="2228850" y="527050"/>
          <a:chExt cx="4638675" cy="565150"/>
        </a:xfrm>
      </xdr:grpSpPr>
      <xdr:grpSp>
        <xdr:nvGrpSpPr>
          <xdr:cNvPr id="19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2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0" name="Rectangle 29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200-00001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/>
          </xdr:nvSpPr>
          <xdr:spPr>
            <a:xfrm>
              <a:off x="1682749" y="667835"/>
              <a:ext cx="1206500" cy="446909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d'actions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4" name="Rectangle 23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19</xdr:row>
      <xdr:rowOff>9526</xdr:rowOff>
    </xdr:from>
    <xdr:to>
      <xdr:col>5</xdr:col>
      <xdr:colOff>666749</xdr:colOff>
      <xdr:row>24</xdr:row>
      <xdr:rowOff>0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19</xdr:row>
      <xdr:rowOff>1</xdr:rowOff>
    </xdr:from>
    <xdr:to>
      <xdr:col>13</xdr:col>
      <xdr:colOff>0</xdr:colOff>
      <xdr:row>24</xdr:row>
      <xdr:rowOff>0</xdr:rowOff>
    </xdr:to>
    <xdr:graphicFrame macro="">
      <xdr:nvGraphicFramePr>
        <xdr:cNvPr id="33" name="Graphiqu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23</xdr:row>
      <xdr:rowOff>38100</xdr:rowOff>
    </xdr:from>
    <xdr:to>
      <xdr:col>5</xdr:col>
      <xdr:colOff>666749</xdr:colOff>
      <xdr:row>30</xdr:row>
      <xdr:rowOff>152400</xdr:rowOff>
    </xdr:to>
    <xdr:graphicFrame macro="">
      <xdr:nvGraphicFramePr>
        <xdr:cNvPr id="32" name="Graphique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9526</xdr:colOff>
      <xdr:row>23</xdr:row>
      <xdr:rowOff>57149</xdr:rowOff>
    </xdr:from>
    <xdr:to>
      <xdr:col>13</xdr:col>
      <xdr:colOff>0</xdr:colOff>
      <xdr:row>30</xdr:row>
      <xdr:rowOff>171450</xdr:rowOff>
    </xdr:to>
    <xdr:graphicFrame macro="">
      <xdr:nvGraphicFramePr>
        <xdr:cNvPr id="34" name="Graphiqu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9525</xdr:colOff>
      <xdr:row>46</xdr:row>
      <xdr:rowOff>9525</xdr:rowOff>
    </xdr:from>
    <xdr:to>
      <xdr:col>9</xdr:col>
      <xdr:colOff>400050</xdr:colOff>
      <xdr:row>62</xdr:row>
      <xdr:rowOff>190499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9525" y="9791700"/>
          <a:ext cx="7820025" cy="3076574"/>
          <a:chOff x="0" y="9791700"/>
          <a:chExt cx="7820025" cy="3047999"/>
        </a:xfrm>
      </xdr:grpSpPr>
      <xdr:graphicFrame macro="">
        <xdr:nvGraphicFramePr>
          <xdr:cNvPr id="36" name="Graphique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GraphicFramePr>
            <a:graphicFrameLocks/>
          </xdr:cNvGraphicFramePr>
        </xdr:nvGraphicFramePr>
        <xdr:xfrm>
          <a:off x="0" y="9791700"/>
          <a:ext cx="7820025" cy="1543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38" name="Graphique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GraphicFramePr>
            <a:graphicFrameLocks/>
          </xdr:cNvGraphicFramePr>
        </xdr:nvGraphicFramePr>
        <xdr:xfrm>
          <a:off x="0" y="11296650"/>
          <a:ext cx="7820025" cy="15430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</xdr:grpSp>
    <xdr:clientData/>
  </xdr:twoCellAnchor>
  <xdr:twoCellAnchor>
    <xdr:from>
      <xdr:col>1</xdr:col>
      <xdr:colOff>0</xdr:colOff>
      <xdr:row>71</xdr:row>
      <xdr:rowOff>0</xdr:rowOff>
    </xdr:from>
    <xdr:to>
      <xdr:col>12</xdr:col>
      <xdr:colOff>600075</xdr:colOff>
      <xdr:row>78</xdr:row>
      <xdr:rowOff>180974</xdr:rowOff>
    </xdr:to>
    <xdr:graphicFrame macro="">
      <xdr:nvGraphicFramePr>
        <xdr:cNvPr id="35" name="Graphiqu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12</xdr:col>
      <xdr:colOff>600075</xdr:colOff>
      <xdr:row>97</xdr:row>
      <xdr:rowOff>9524</xdr:rowOff>
    </xdr:to>
    <xdr:graphicFrame macro="">
      <xdr:nvGraphicFramePr>
        <xdr:cNvPr id="39" name="Graphiqu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1514475</xdr:colOff>
      <xdr:row>1</xdr:row>
      <xdr:rowOff>168258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38100" y="0"/>
          <a:ext cx="1476375" cy="330183"/>
        </a:xfrm>
        <a:prstGeom prst="rect">
          <a:avLst/>
        </a:prstGeom>
      </xdr:spPr>
    </xdr:pic>
    <xdr:clientData/>
  </xdr:twoCellAnchor>
  <xdr:twoCellAnchor>
    <xdr:from>
      <xdr:col>1</xdr:col>
      <xdr:colOff>428625</xdr:colOff>
      <xdr:row>2</xdr:row>
      <xdr:rowOff>0</xdr:rowOff>
    </xdr:from>
    <xdr:to>
      <xdr:col>9</xdr:col>
      <xdr:colOff>304801</xdr:colOff>
      <xdr:row>4</xdr:row>
      <xdr:rowOff>152400</xdr:rowOff>
    </xdr:to>
    <xdr:grpSp>
      <xdr:nvGrpSpPr>
        <xdr:cNvPr id="18" name="Groupe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2419350" y="342900"/>
          <a:ext cx="4752976" cy="533400"/>
          <a:chOff x="2228850" y="527050"/>
          <a:chExt cx="4638675" cy="565150"/>
        </a:xfrm>
      </xdr:grpSpPr>
      <xdr:grpSp>
        <xdr:nvGrpSpPr>
          <xdr:cNvPr id="19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9" name="Rectangle: Rounded Corners 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00000000-0008-0000-0300-00001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20" name="Group 2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7" name="Rectangle: Rounded Corners 8">
              <a:extLst>
                <a:ext uri="{FF2B5EF4-FFF2-40B4-BE49-F238E27FC236}">
                  <a16:creationId xmlns:a16="http://schemas.microsoft.com/office/drawing/2014/main" id="{00000000-0008-0000-0300-00001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8" name="Rectangle 2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300-00001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21" name="Group 2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5" name="Rectangle: Rounded Corners 8">
              <a:extLst>
                <a:ext uri="{FF2B5EF4-FFF2-40B4-BE49-F238E27FC236}">
                  <a16:creationId xmlns:a16="http://schemas.microsoft.com/office/drawing/2014/main" id="{00000000-0008-0000-0300-00001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26" name="Rectangle 25">
              <a:hlinkClick xmlns:r="http://schemas.openxmlformats.org/officeDocument/2006/relationships" r:id="rId6"/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SpPr/>
          </xdr:nvSpPr>
          <xdr:spPr>
            <a:xfrm>
              <a:off x="1682749" y="667835"/>
              <a:ext cx="1206500" cy="433340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Arial Rounded MT Bold" panose="020F0704030504030204" pitchFamily="34" charset="0"/>
                  <a:ea typeface="+mn-ea"/>
                  <a:cs typeface="Calibri"/>
                </a:rPr>
                <a:t>Plan d'actions   </a:t>
              </a:r>
            </a:p>
          </xdr:txBody>
        </xdr:sp>
      </xdr:grpSp>
      <xdr:grpSp>
        <xdr:nvGrpSpPr>
          <xdr:cNvPr id="22" name="Group 23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23" name="Rectangle: Rounded Corners 8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>
    <xdr:from>
      <xdr:col>0</xdr:col>
      <xdr:colOff>1981198</xdr:colOff>
      <xdr:row>51</xdr:row>
      <xdr:rowOff>9525</xdr:rowOff>
    </xdr:from>
    <xdr:to>
      <xdr:col>13</xdr:col>
      <xdr:colOff>9524</xdr:colOff>
      <xdr:row>58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2</xdr:row>
      <xdr:rowOff>19050</xdr:rowOff>
    </xdr:from>
    <xdr:to>
      <xdr:col>5</xdr:col>
      <xdr:colOff>2905125</xdr:colOff>
      <xdr:row>5</xdr:row>
      <xdr:rowOff>12700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3248025" y="314325"/>
          <a:ext cx="4638675" cy="565150"/>
          <a:chOff x="2228850" y="527050"/>
          <a:chExt cx="4638675" cy="565150"/>
        </a:xfrm>
      </xdr:grpSpPr>
      <xdr:grpSp>
        <xdr:nvGrpSpPr>
          <xdr:cNvPr id="3" name="Group 2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pSpPr/>
        </xdr:nvGrpSpPr>
        <xdr:grpSpPr>
          <a:xfrm>
            <a:off x="34099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13" name="Rectangle: Rounded Corners 8">
              <a:extLst>
                <a:ext uri="{FF2B5EF4-FFF2-40B4-BE49-F238E27FC236}">
                  <a16:creationId xmlns:a16="http://schemas.microsoft.com/office/drawing/2014/main" id="{00000000-0008-0000-0400-00000D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00000000-0008-0000-0400-00000E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 Coeur</a:t>
              </a:r>
              <a:r>
                <a:rPr lang="en-US" sz="1200" b="1" i="0" u="none" strike="noStrike" cap="none" spc="50" baseline="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de Metier</a:t>
              </a:r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   </a:t>
              </a:r>
            </a:p>
          </xdr:txBody>
        </xdr:sp>
      </xdr:grpSp>
      <xdr:grpSp>
        <xdr:nvGrpSpPr>
          <xdr:cNvPr id="4" name="Group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5815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11" name="Rectangle: Rounded Corners 8">
              <a:extLst>
                <a:ext uri="{FF2B5EF4-FFF2-40B4-BE49-F238E27FC236}">
                  <a16:creationId xmlns:a16="http://schemas.microsoft.com/office/drawing/2014/main" id="{00000000-0008-0000-0400-00000B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400-00000C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Processus-Support</a:t>
              </a:r>
            </a:p>
          </xdr:txBody>
        </xdr:sp>
      </xdr:grpSp>
      <xdr:grpSp>
        <xdr:nvGrpSpPr>
          <xdr:cNvPr id="5" name="Group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pSpPr/>
        </xdr:nvGrpSpPr>
        <xdr:grpSpPr>
          <a:xfrm>
            <a:off x="2228850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9" name="Rectangle: Rounded Corners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10" name="Rectangle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Processus-Management</a:t>
              </a:r>
            </a:p>
          </xdr:txBody>
        </xdr:sp>
      </xdr:grpSp>
      <xdr:grpSp>
        <xdr:nvGrpSpPr>
          <xdr:cNvPr id="6" name="Group 23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GrpSpPr/>
        </xdr:nvGrpSpPr>
        <xdr:grpSpPr>
          <a:xfrm>
            <a:off x="5762625" y="527050"/>
            <a:ext cx="1104900" cy="565150"/>
            <a:chOff x="1663700" y="615950"/>
            <a:chExt cx="1238250" cy="546100"/>
          </a:xfrm>
        </xdr:grpSpPr>
        <xdr:sp macro="" textlink="">
          <xdr:nvSpPr>
            <xdr:cNvPr id="7" name="Rectangle: Rounded Corners 8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/>
          </xdr:nvSpPr>
          <xdr:spPr>
            <a:xfrm>
              <a:off x="1663700" y="615950"/>
              <a:ext cx="1238250" cy="546100"/>
            </a:xfrm>
            <a:prstGeom prst="roundRect">
              <a:avLst>
                <a:gd name="adj" fmla="val 13179"/>
              </a:avLst>
            </a:prstGeom>
            <a:solidFill>
              <a:schemeClr val="bg1"/>
            </a:solidFill>
            <a:ln/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>
                <a:latin typeface="Bahnschrift SemiBold Condensed" panose="020B0502040204020203" pitchFamily="34" charset="0"/>
              </a:endParaRPr>
            </a:p>
          </xdr:txBody>
        </xdr:sp>
        <xdr:sp macro="" textlink="">
          <xdr:nvSpPr>
            <xdr:cNvPr id="8" name="Rectangle 7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/>
          </xdr:nvSpPr>
          <xdr:spPr>
            <a:xfrm>
              <a:off x="1682749" y="667835"/>
              <a:ext cx="1206500" cy="446227"/>
            </a:xfrm>
            <a:prstGeom prst="rect">
              <a:avLst/>
            </a:prstGeom>
            <a:noFill/>
          </xdr:spPr>
          <xdr:txBody>
            <a:bodyPr wrap="square" lIns="91440" tIns="45720" rIns="91440" bIns="45720">
              <a:spAutoFit/>
            </a:bodyPr>
            <a:lstStyle/>
            <a:p>
              <a:pPr marL="0" indent="0" algn="ctr"/>
              <a:r>
                <a:rPr lang="en-US" sz="1200" b="1" i="0" u="none" strike="noStrike" cap="none" spc="50">
                  <a:ln w="0"/>
                  <a:solidFill>
                    <a:schemeClr val="accent4"/>
                  </a:solidFill>
                  <a:effectLst>
                    <a:innerShdw blurRad="63500" dist="50800" dir="13500000">
                      <a:srgbClr val="000000">
                        <a:alpha val="50000"/>
                      </a:srgbClr>
                    </a:innerShdw>
                  </a:effectLst>
                  <a:latin typeface="Bahnschrift SemiBold Condensed" panose="020B0502040204020203" pitchFamily="34" charset="0"/>
                  <a:ea typeface="+mn-ea"/>
                  <a:cs typeface="Calibri"/>
                </a:rPr>
                <a:t>Indicateurs Qualité</a:t>
              </a:r>
            </a:p>
          </xdr:txBody>
        </xdr:sp>
      </xdr:grpSp>
    </xdr:grpSp>
    <xdr:clientData/>
  </xdr:twoCellAnchor>
  <xdr:twoCellAnchor editAs="oneCell">
    <xdr:from>
      <xdr:col>0</xdr:col>
      <xdr:colOff>38100</xdr:colOff>
      <xdr:row>0</xdr:row>
      <xdr:rowOff>38100</xdr:rowOff>
    </xdr:from>
    <xdr:to>
      <xdr:col>1</xdr:col>
      <xdr:colOff>400050</xdr:colOff>
      <xdr:row>1</xdr:row>
      <xdr:rowOff>151855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38100" y="38100"/>
          <a:ext cx="1104900" cy="2471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0</xdr:row>
      <xdr:rowOff>133350</xdr:rowOff>
    </xdr:from>
    <xdr:to>
      <xdr:col>20</xdr:col>
      <xdr:colOff>600074</xdr:colOff>
      <xdr:row>5</xdr:row>
      <xdr:rowOff>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295275</xdr:colOff>
      <xdr:row>0</xdr:row>
      <xdr:rowOff>123826</xdr:rowOff>
    </xdr:from>
    <xdr:to>
      <xdr:col>20</xdr:col>
      <xdr:colOff>219075</xdr:colOff>
      <xdr:row>6</xdr:row>
      <xdr:rowOff>333376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428625</xdr:colOff>
      <xdr:row>0</xdr:row>
      <xdr:rowOff>142875</xdr:rowOff>
    </xdr:from>
    <xdr:to>
      <xdr:col>19</xdr:col>
      <xdr:colOff>285750</xdr:colOff>
      <xdr:row>7</xdr:row>
      <xdr:rowOff>171449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38099</xdr:colOff>
      <xdr:row>6</xdr:row>
      <xdr:rowOff>66674</xdr:rowOff>
    </xdr:from>
    <xdr:to>
      <xdr:col>20</xdr:col>
      <xdr:colOff>590550</xdr:colOff>
      <xdr:row>20</xdr:row>
      <xdr:rowOff>133349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66674</xdr:colOff>
      <xdr:row>28</xdr:row>
      <xdr:rowOff>190500</xdr:rowOff>
    </xdr:from>
    <xdr:to>
      <xdr:col>19</xdr:col>
      <xdr:colOff>524431</xdr:colOff>
      <xdr:row>36</xdr:row>
      <xdr:rowOff>226305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6:A15" totalsRowShown="0" headerRowDxfId="7" dataDxfId="6" tableBorderDxfId="5">
  <autoFilter ref="A6:A15" xr:uid="{00000000-0009-0000-0100-000001000000}"/>
  <tableColumns count="1">
    <tableColumn id="1" xr3:uid="{00000000-0010-0000-0000-000001000000}" name="MOIS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J510"/>
  <sheetViews>
    <sheetView showGridLines="0" workbookViewId="0">
      <pane xSplit="3" ySplit="6" topLeftCell="D31" activePane="bottomRight" state="frozen"/>
      <selection pane="topRight" activeCell="D1" sqref="D1"/>
      <selection pane="bottomLeft" activeCell="A5" sqref="A5"/>
      <selection pane="bottomRight" activeCell="A3" sqref="A3:A5"/>
    </sheetView>
  </sheetViews>
  <sheetFormatPr baseColWidth="10" defaultColWidth="8.7109375" defaultRowHeight="15" x14ac:dyDescent="0.2"/>
  <cols>
    <col min="1" max="1" width="32.140625" style="46" customWidth="1"/>
    <col min="2" max="2" width="63.28515625" style="44" customWidth="1"/>
    <col min="3" max="3" width="13" style="41" customWidth="1"/>
    <col min="4" max="4" width="15.5703125" style="27" customWidth="1"/>
    <col min="5" max="5" width="15.5703125" style="9" customWidth="1"/>
    <col min="6" max="6" width="10.7109375" style="9" customWidth="1"/>
    <col min="7" max="7" width="86.42578125" style="13" bestFit="1" customWidth="1"/>
    <col min="8" max="8" width="17.140625" style="9" customWidth="1"/>
    <col min="9" max="10" width="18.42578125" style="9" customWidth="1"/>
    <col min="11" max="16384" width="8.7109375" style="9"/>
  </cols>
  <sheetData>
    <row r="1" spans="1:10" ht="8.25" customHeight="1" x14ac:dyDescent="0.2">
      <c r="A1" s="341" t="s">
        <v>112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0" ht="13.5" customHeight="1" x14ac:dyDescent="0.2">
      <c r="A2" s="341"/>
      <c r="B2" s="341"/>
      <c r="C2" s="341"/>
      <c r="D2" s="341"/>
      <c r="E2" s="341"/>
      <c r="F2" s="341"/>
      <c r="G2" s="341"/>
      <c r="H2" s="341"/>
      <c r="I2" s="341"/>
      <c r="J2" s="341"/>
    </row>
    <row r="3" spans="1:10" ht="15.75" customHeight="1" x14ac:dyDescent="0.25">
      <c r="A3" s="438" t="s">
        <v>261</v>
      </c>
      <c r="B3" s="24"/>
      <c r="C3" s="24"/>
      <c r="D3" s="24"/>
      <c r="E3" s="6"/>
      <c r="F3" s="6"/>
      <c r="G3" s="6"/>
      <c r="H3" s="6"/>
      <c r="I3" s="6"/>
      <c r="J3" s="6"/>
    </row>
    <row r="4" spans="1:10" ht="12" customHeight="1" x14ac:dyDescent="0.25">
      <c r="A4" s="438"/>
      <c r="B4" s="24"/>
      <c r="C4" s="24"/>
      <c r="D4" s="24"/>
      <c r="E4" s="6"/>
      <c r="F4" s="6"/>
      <c r="G4" s="6"/>
      <c r="H4" s="6"/>
      <c r="I4" s="6"/>
      <c r="J4" s="6"/>
    </row>
    <row r="5" spans="1:10" ht="15" customHeight="1" x14ac:dyDescent="0.25">
      <c r="A5" s="439"/>
      <c r="B5" s="24"/>
      <c r="C5" s="24"/>
      <c r="D5" s="24"/>
      <c r="E5" s="6"/>
      <c r="F5" s="6"/>
      <c r="G5" s="6"/>
      <c r="H5" s="6"/>
      <c r="I5" s="6"/>
      <c r="J5" s="6"/>
    </row>
    <row r="6" spans="1:10" s="45" customFormat="1" ht="24.6" customHeight="1" x14ac:dyDescent="0.2">
      <c r="A6" s="37" t="s">
        <v>5</v>
      </c>
      <c r="B6" s="42" t="s">
        <v>6</v>
      </c>
      <c r="C6" s="39" t="s">
        <v>7</v>
      </c>
      <c r="D6" s="37" t="s">
        <v>47</v>
      </c>
      <c r="E6" s="37" t="s">
        <v>8</v>
      </c>
      <c r="F6" s="37" t="s">
        <v>9</v>
      </c>
      <c r="G6" s="37" t="s">
        <v>10</v>
      </c>
      <c r="H6" s="37"/>
      <c r="I6" s="25"/>
      <c r="J6" s="37"/>
    </row>
    <row r="7" spans="1:10" ht="21" customHeight="1" x14ac:dyDescent="0.2">
      <c r="A7" s="342" t="s">
        <v>54</v>
      </c>
      <c r="B7" s="43" t="s">
        <v>11</v>
      </c>
      <c r="C7" s="40" t="s">
        <v>46</v>
      </c>
      <c r="D7" s="38" t="s">
        <v>52</v>
      </c>
      <c r="E7" s="10" t="s">
        <v>117</v>
      </c>
      <c r="F7" s="16">
        <v>2</v>
      </c>
      <c r="G7" s="12" t="s">
        <v>118</v>
      </c>
      <c r="H7" s="10"/>
      <c r="I7" s="10"/>
      <c r="J7" s="10"/>
    </row>
    <row r="8" spans="1:10" ht="21" customHeight="1" x14ac:dyDescent="0.2">
      <c r="A8" s="343"/>
      <c r="B8" s="43" t="s">
        <v>116</v>
      </c>
      <c r="C8" s="40" t="s">
        <v>46</v>
      </c>
      <c r="D8" s="38" t="s">
        <v>52</v>
      </c>
      <c r="E8" s="10" t="s">
        <v>117</v>
      </c>
      <c r="F8" s="15">
        <v>1</v>
      </c>
      <c r="G8" s="12" t="s">
        <v>119</v>
      </c>
      <c r="H8" s="10"/>
      <c r="I8" s="10"/>
      <c r="J8" s="10"/>
    </row>
    <row r="9" spans="1:10" ht="21" customHeight="1" x14ac:dyDescent="0.2">
      <c r="A9" s="344"/>
      <c r="B9" s="43" t="s">
        <v>12</v>
      </c>
      <c r="C9" s="40" t="s">
        <v>46</v>
      </c>
      <c r="D9" s="38" t="s">
        <v>52</v>
      </c>
      <c r="E9" s="10" t="s">
        <v>83</v>
      </c>
      <c r="F9" s="15">
        <v>0.8</v>
      </c>
      <c r="G9" s="12" t="s">
        <v>124</v>
      </c>
      <c r="H9" s="10"/>
      <c r="I9" s="10"/>
      <c r="J9" s="10"/>
    </row>
    <row r="10" spans="1:10" ht="21" customHeight="1" x14ac:dyDescent="0.2">
      <c r="A10" s="342" t="s">
        <v>55</v>
      </c>
      <c r="B10" s="43" t="s">
        <v>14</v>
      </c>
      <c r="C10" s="40" t="s">
        <v>46</v>
      </c>
      <c r="D10" s="38" t="s">
        <v>52</v>
      </c>
      <c r="E10" s="10" t="s">
        <v>73</v>
      </c>
      <c r="F10" s="15">
        <v>0.25</v>
      </c>
      <c r="G10" s="12" t="s">
        <v>120</v>
      </c>
      <c r="H10" s="10"/>
      <c r="I10" s="10"/>
      <c r="J10" s="10"/>
    </row>
    <row r="11" spans="1:10" ht="21" customHeight="1" x14ac:dyDescent="0.2">
      <c r="A11" s="343"/>
      <c r="B11" s="43" t="s">
        <v>121</v>
      </c>
      <c r="C11" s="40" t="s">
        <v>46</v>
      </c>
      <c r="D11" s="38" t="s">
        <v>52</v>
      </c>
      <c r="E11" s="10" t="s">
        <v>117</v>
      </c>
      <c r="F11" s="15">
        <v>0.75</v>
      </c>
      <c r="G11" s="12" t="s">
        <v>123</v>
      </c>
      <c r="H11" s="10"/>
      <c r="I11" s="10"/>
      <c r="J11" s="10"/>
    </row>
    <row r="12" spans="1:10" ht="21" customHeight="1" x14ac:dyDescent="0.2">
      <c r="A12" s="344"/>
      <c r="B12" s="43" t="s">
        <v>122</v>
      </c>
      <c r="C12" s="40" t="s">
        <v>46</v>
      </c>
      <c r="D12" s="38" t="s">
        <v>52</v>
      </c>
      <c r="E12" s="10" t="s">
        <v>73</v>
      </c>
      <c r="F12" s="15">
        <v>0.9</v>
      </c>
      <c r="G12" s="12" t="s">
        <v>125</v>
      </c>
      <c r="H12" s="10"/>
      <c r="I12" s="10"/>
      <c r="J12" s="10"/>
    </row>
    <row r="13" spans="1:10" ht="27" customHeight="1" x14ac:dyDescent="0.2">
      <c r="A13" s="342" t="s">
        <v>56</v>
      </c>
      <c r="B13" s="43" t="s">
        <v>250</v>
      </c>
      <c r="C13" s="40" t="s">
        <v>53</v>
      </c>
      <c r="D13" s="38" t="s">
        <v>72</v>
      </c>
      <c r="E13" s="10" t="s">
        <v>73</v>
      </c>
      <c r="F13" s="15">
        <v>0.7</v>
      </c>
      <c r="G13" s="12" t="s">
        <v>252</v>
      </c>
      <c r="H13" s="10"/>
      <c r="I13" s="10"/>
      <c r="J13" s="10"/>
    </row>
    <row r="14" spans="1:10" ht="27.75" customHeight="1" x14ac:dyDescent="0.2">
      <c r="A14" s="343"/>
      <c r="B14" s="43" t="s">
        <v>251</v>
      </c>
      <c r="C14" s="40" t="s">
        <v>53</v>
      </c>
      <c r="D14" s="38" t="s">
        <v>72</v>
      </c>
      <c r="E14" s="10" t="s">
        <v>73</v>
      </c>
      <c r="F14" s="15">
        <v>0.7</v>
      </c>
      <c r="G14" s="12" t="s">
        <v>253</v>
      </c>
      <c r="H14" s="10"/>
      <c r="I14" s="10"/>
      <c r="J14" s="10"/>
    </row>
    <row r="15" spans="1:10" ht="21.75" customHeight="1" x14ac:dyDescent="0.2">
      <c r="A15" s="344"/>
      <c r="B15" s="43" t="s">
        <v>15</v>
      </c>
      <c r="C15" s="40" t="s">
        <v>53</v>
      </c>
      <c r="D15" s="38" t="s">
        <v>72</v>
      </c>
      <c r="E15" s="10" t="s">
        <v>117</v>
      </c>
      <c r="F15" s="16">
        <v>5</v>
      </c>
      <c r="G15" s="12" t="s">
        <v>126</v>
      </c>
      <c r="H15" s="10"/>
      <c r="I15" s="10"/>
      <c r="J15" s="10"/>
    </row>
    <row r="16" spans="1:10" ht="24.75" customHeight="1" x14ac:dyDescent="0.2">
      <c r="A16" s="342" t="s">
        <v>57</v>
      </c>
      <c r="B16" s="43" t="s">
        <v>16</v>
      </c>
      <c r="C16" s="40" t="s">
        <v>48</v>
      </c>
      <c r="D16" s="38" t="s">
        <v>52</v>
      </c>
      <c r="E16" s="10" t="s">
        <v>91</v>
      </c>
      <c r="F16" s="16">
        <v>0</v>
      </c>
      <c r="G16" s="48" t="s">
        <v>127</v>
      </c>
      <c r="H16" s="10"/>
      <c r="I16" s="10"/>
      <c r="J16" s="10"/>
    </row>
    <row r="17" spans="1:10" ht="20.25" customHeight="1" x14ac:dyDescent="0.2">
      <c r="A17" s="343"/>
      <c r="B17" s="43" t="s">
        <v>230</v>
      </c>
      <c r="C17" s="40" t="s">
        <v>48</v>
      </c>
      <c r="D17" s="38" t="s">
        <v>52</v>
      </c>
      <c r="E17" s="10" t="s">
        <v>91</v>
      </c>
      <c r="F17" s="233">
        <v>3.5</v>
      </c>
      <c r="G17" s="12" t="s">
        <v>231</v>
      </c>
      <c r="H17" s="10"/>
      <c r="I17" s="10"/>
      <c r="J17" s="10"/>
    </row>
    <row r="18" spans="1:10" ht="20.25" customHeight="1" x14ac:dyDescent="0.2">
      <c r="A18" s="344"/>
      <c r="B18" s="43" t="s">
        <v>229</v>
      </c>
      <c r="C18" s="40" t="s">
        <v>48</v>
      </c>
      <c r="D18" s="38" t="s">
        <v>52</v>
      </c>
      <c r="E18" s="10" t="s">
        <v>91</v>
      </c>
      <c r="F18" s="232">
        <v>1600</v>
      </c>
      <c r="G18" s="12" t="s">
        <v>232</v>
      </c>
      <c r="H18" s="10"/>
      <c r="I18" s="10"/>
      <c r="J18" s="10"/>
    </row>
    <row r="19" spans="1:10" ht="21" customHeight="1" x14ac:dyDescent="0.2">
      <c r="A19" s="342" t="s">
        <v>58</v>
      </c>
      <c r="B19" s="43" t="s">
        <v>17</v>
      </c>
      <c r="C19" s="40" t="s">
        <v>49</v>
      </c>
      <c r="D19" s="38" t="s">
        <v>52</v>
      </c>
      <c r="E19" s="10" t="s">
        <v>73</v>
      </c>
      <c r="F19" s="14" t="s">
        <v>128</v>
      </c>
      <c r="G19" s="12" t="s">
        <v>129</v>
      </c>
      <c r="H19" s="10"/>
      <c r="I19" s="10"/>
      <c r="J19" s="10"/>
    </row>
    <row r="20" spans="1:10" ht="21" customHeight="1" x14ac:dyDescent="0.2">
      <c r="A20" s="343"/>
      <c r="B20" s="43" t="s">
        <v>18</v>
      </c>
      <c r="C20" s="40" t="s">
        <v>49</v>
      </c>
      <c r="D20" s="38" t="s">
        <v>52</v>
      </c>
      <c r="E20" s="10" t="s">
        <v>73</v>
      </c>
      <c r="F20" s="15">
        <v>0.05</v>
      </c>
      <c r="G20" s="12" t="s">
        <v>130</v>
      </c>
      <c r="H20" s="10"/>
      <c r="I20" s="10"/>
      <c r="J20" s="10"/>
    </row>
    <row r="21" spans="1:10" ht="30" customHeight="1" x14ac:dyDescent="0.2">
      <c r="A21" s="343"/>
      <c r="B21" s="43" t="s">
        <v>19</v>
      </c>
      <c r="C21" s="40" t="s">
        <v>49</v>
      </c>
      <c r="D21" s="38" t="s">
        <v>52</v>
      </c>
      <c r="E21" s="10" t="s">
        <v>73</v>
      </c>
      <c r="F21" s="14" t="s">
        <v>131</v>
      </c>
      <c r="G21" s="12" t="s">
        <v>132</v>
      </c>
      <c r="H21" s="10"/>
      <c r="I21" s="10"/>
      <c r="J21" s="10"/>
    </row>
    <row r="22" spans="1:10" ht="30.75" customHeight="1" x14ac:dyDescent="0.2">
      <c r="A22" s="344"/>
      <c r="B22" s="43" t="s">
        <v>20</v>
      </c>
      <c r="C22" s="40" t="s">
        <v>49</v>
      </c>
      <c r="D22" s="38" t="s">
        <v>52</v>
      </c>
      <c r="E22" s="10" t="s">
        <v>73</v>
      </c>
      <c r="F22" s="14" t="s">
        <v>133</v>
      </c>
      <c r="G22" s="12" t="s">
        <v>132</v>
      </c>
      <c r="H22" s="10"/>
      <c r="I22" s="10"/>
      <c r="J22" s="10"/>
    </row>
    <row r="23" spans="1:10" ht="21" customHeight="1" x14ac:dyDescent="0.2">
      <c r="A23" s="49" t="s">
        <v>59</v>
      </c>
      <c r="B23" s="43" t="s">
        <v>21</v>
      </c>
      <c r="C23" s="40" t="s">
        <v>50</v>
      </c>
      <c r="D23" s="38" t="s">
        <v>52</v>
      </c>
      <c r="E23" s="10" t="s">
        <v>91</v>
      </c>
      <c r="F23" s="14" t="s">
        <v>135</v>
      </c>
      <c r="G23" s="12" t="s">
        <v>134</v>
      </c>
      <c r="H23" s="10"/>
      <c r="I23" s="10"/>
      <c r="J23" s="10"/>
    </row>
    <row r="24" spans="1:10" ht="21" customHeight="1" x14ac:dyDescent="0.2">
      <c r="A24" s="345" t="s">
        <v>60</v>
      </c>
      <c r="B24" s="43" t="s">
        <v>249</v>
      </c>
      <c r="C24" s="40" t="s">
        <v>51</v>
      </c>
      <c r="D24" s="38" t="s">
        <v>52</v>
      </c>
      <c r="E24" s="10" t="s">
        <v>91</v>
      </c>
      <c r="F24" s="16" t="s">
        <v>256</v>
      </c>
      <c r="G24" s="12" t="s">
        <v>137</v>
      </c>
      <c r="H24" s="10"/>
      <c r="I24" s="10"/>
      <c r="J24" s="10"/>
    </row>
    <row r="25" spans="1:10" ht="21" customHeight="1" x14ac:dyDescent="0.2">
      <c r="A25" s="343"/>
      <c r="B25" s="43" t="s">
        <v>25</v>
      </c>
      <c r="C25" s="40" t="s">
        <v>51</v>
      </c>
      <c r="D25" s="38" t="s">
        <v>52</v>
      </c>
      <c r="E25" s="10" t="s">
        <v>91</v>
      </c>
      <c r="F25" s="336" t="s">
        <v>259</v>
      </c>
      <c r="G25" s="12" t="s">
        <v>260</v>
      </c>
      <c r="H25" s="10"/>
      <c r="I25" s="10"/>
      <c r="J25" s="10"/>
    </row>
    <row r="26" spans="1:10" ht="25.5" customHeight="1" x14ac:dyDescent="0.2">
      <c r="A26" s="343"/>
      <c r="B26" s="43" t="s">
        <v>254</v>
      </c>
      <c r="C26" s="40" t="s">
        <v>51</v>
      </c>
      <c r="D26" s="38" t="s">
        <v>52</v>
      </c>
      <c r="E26" s="10" t="s">
        <v>91</v>
      </c>
      <c r="F26" s="16" t="s">
        <v>258</v>
      </c>
      <c r="G26" s="48" t="s">
        <v>136</v>
      </c>
      <c r="H26" s="10"/>
      <c r="I26" s="10"/>
      <c r="J26" s="10"/>
    </row>
    <row r="27" spans="1:10" ht="21" customHeight="1" x14ac:dyDescent="0.2">
      <c r="A27" s="343"/>
      <c r="B27" s="43" t="s">
        <v>255</v>
      </c>
      <c r="C27" s="40" t="s">
        <v>51</v>
      </c>
      <c r="D27" s="38" t="s">
        <v>52</v>
      </c>
      <c r="E27" s="10" t="s">
        <v>91</v>
      </c>
      <c r="F27" s="16" t="s">
        <v>258</v>
      </c>
      <c r="G27" s="12" t="s">
        <v>257</v>
      </c>
      <c r="H27" s="10"/>
      <c r="I27" s="10"/>
      <c r="J27" s="10"/>
    </row>
    <row r="28" spans="1:10" ht="21" customHeight="1" x14ac:dyDescent="0.2">
      <c r="A28" s="344"/>
      <c r="B28" s="43" t="s">
        <v>22</v>
      </c>
      <c r="C28" s="40" t="s">
        <v>139</v>
      </c>
      <c r="D28" s="38" t="s">
        <v>72</v>
      </c>
      <c r="E28" s="10" t="s">
        <v>91</v>
      </c>
      <c r="F28" s="16">
        <v>0</v>
      </c>
      <c r="G28" s="12" t="s">
        <v>138</v>
      </c>
      <c r="H28" s="10"/>
      <c r="I28" s="10"/>
      <c r="J28" s="10"/>
    </row>
    <row r="29" spans="1:10" ht="21" customHeight="1" x14ac:dyDescent="0.2">
      <c r="A29" s="342" t="s">
        <v>61</v>
      </c>
      <c r="B29" s="43" t="s">
        <v>23</v>
      </c>
      <c r="C29" s="40" t="s">
        <v>50</v>
      </c>
      <c r="D29" s="38" t="s">
        <v>52</v>
      </c>
      <c r="E29" s="10" t="s">
        <v>83</v>
      </c>
      <c r="F29" s="15">
        <v>0.7</v>
      </c>
      <c r="G29" s="12" t="s">
        <v>140</v>
      </c>
      <c r="H29" s="10"/>
      <c r="I29" s="10"/>
      <c r="J29" s="10"/>
    </row>
    <row r="30" spans="1:10" ht="21" customHeight="1" x14ac:dyDescent="0.2">
      <c r="A30" s="343"/>
      <c r="B30" s="43" t="s">
        <v>24</v>
      </c>
      <c r="C30" s="40" t="s">
        <v>50</v>
      </c>
      <c r="D30" s="38" t="s">
        <v>141</v>
      </c>
      <c r="E30" s="10" t="s">
        <v>91</v>
      </c>
      <c r="F30" s="14" t="s">
        <v>143</v>
      </c>
      <c r="G30" s="12" t="s">
        <v>142</v>
      </c>
      <c r="H30" s="10"/>
      <c r="I30" s="10"/>
      <c r="J30" s="10"/>
    </row>
    <row r="31" spans="1:10" ht="21" customHeight="1" x14ac:dyDescent="0.2">
      <c r="A31" s="343"/>
      <c r="B31" s="43" t="s">
        <v>25</v>
      </c>
      <c r="C31" s="40" t="s">
        <v>50</v>
      </c>
      <c r="D31" s="38" t="s">
        <v>52</v>
      </c>
      <c r="E31" s="10" t="s">
        <v>91</v>
      </c>
      <c r="F31" s="15">
        <v>0.8</v>
      </c>
      <c r="G31" s="12" t="s">
        <v>144</v>
      </c>
      <c r="H31" s="10"/>
      <c r="I31" s="10"/>
      <c r="J31" s="10"/>
    </row>
    <row r="32" spans="1:10" ht="30.75" customHeight="1" x14ac:dyDescent="0.2">
      <c r="A32" s="344"/>
      <c r="B32" s="43" t="s">
        <v>26</v>
      </c>
      <c r="C32" s="40" t="s">
        <v>50</v>
      </c>
      <c r="D32" s="38" t="s">
        <v>52</v>
      </c>
      <c r="E32" s="10" t="s">
        <v>117</v>
      </c>
      <c r="F32" s="16">
        <v>4</v>
      </c>
      <c r="G32" s="12" t="s">
        <v>145</v>
      </c>
      <c r="H32" s="10"/>
      <c r="I32" s="10"/>
      <c r="J32" s="10"/>
    </row>
    <row r="33" spans="1:10" ht="27" customHeight="1" x14ac:dyDescent="0.2">
      <c r="A33" s="342" t="s">
        <v>62</v>
      </c>
      <c r="B33" s="43" t="s">
        <v>236</v>
      </c>
      <c r="C33" s="40" t="s">
        <v>48</v>
      </c>
      <c r="D33" s="38" t="s">
        <v>52</v>
      </c>
      <c r="E33" s="10" t="s">
        <v>91</v>
      </c>
      <c r="F33" s="15">
        <v>0.5</v>
      </c>
      <c r="G33" s="48" t="s">
        <v>239</v>
      </c>
      <c r="H33" s="10"/>
      <c r="I33" s="10"/>
      <c r="J33" s="10"/>
    </row>
    <row r="34" spans="1:10" ht="27" customHeight="1" x14ac:dyDescent="0.2">
      <c r="A34" s="343"/>
      <c r="B34" s="43" t="s">
        <v>237</v>
      </c>
      <c r="C34" s="40" t="s">
        <v>48</v>
      </c>
      <c r="D34" s="38" t="s">
        <v>52</v>
      </c>
      <c r="E34" s="10" t="s">
        <v>91</v>
      </c>
      <c r="F34" s="15">
        <v>0.8</v>
      </c>
      <c r="G34" s="12" t="s">
        <v>240</v>
      </c>
      <c r="H34" s="10"/>
      <c r="I34" s="10"/>
      <c r="J34" s="10"/>
    </row>
    <row r="35" spans="1:10" ht="27.75" customHeight="1" x14ac:dyDescent="0.2">
      <c r="A35" s="344"/>
      <c r="B35" s="43" t="s">
        <v>27</v>
      </c>
      <c r="C35" s="40" t="s">
        <v>48</v>
      </c>
      <c r="D35" s="38" t="s">
        <v>52</v>
      </c>
      <c r="E35" s="10" t="s">
        <v>117</v>
      </c>
      <c r="F35" s="15">
        <v>0.5</v>
      </c>
      <c r="G35" s="12" t="s">
        <v>239</v>
      </c>
      <c r="H35" s="10"/>
      <c r="I35" s="10"/>
      <c r="J35" s="10"/>
    </row>
    <row r="36" spans="1:10" ht="26.25" customHeight="1" x14ac:dyDescent="0.2">
      <c r="A36" s="342" t="s">
        <v>64</v>
      </c>
      <c r="B36" s="43" t="s">
        <v>28</v>
      </c>
      <c r="C36" s="40" t="s">
        <v>53</v>
      </c>
      <c r="D36" s="38" t="s">
        <v>52</v>
      </c>
      <c r="E36" s="10" t="s">
        <v>73</v>
      </c>
      <c r="F36" s="16">
        <v>0</v>
      </c>
      <c r="G36" s="12" t="s">
        <v>98</v>
      </c>
      <c r="H36" s="10"/>
      <c r="I36" s="10"/>
      <c r="J36" s="10"/>
    </row>
    <row r="37" spans="1:10" ht="21" customHeight="1" x14ac:dyDescent="0.2">
      <c r="A37" s="343"/>
      <c r="B37" s="43" t="s">
        <v>99</v>
      </c>
      <c r="C37" s="40" t="s">
        <v>53</v>
      </c>
      <c r="D37" s="38" t="s">
        <v>52</v>
      </c>
      <c r="E37" s="10" t="s">
        <v>91</v>
      </c>
      <c r="F37" s="16">
        <v>0</v>
      </c>
      <c r="G37" s="12" t="s">
        <v>100</v>
      </c>
      <c r="H37" s="10"/>
      <c r="I37" s="10"/>
      <c r="J37" s="10"/>
    </row>
    <row r="38" spans="1:10" ht="21" customHeight="1" x14ac:dyDescent="0.2">
      <c r="A38" s="343"/>
      <c r="B38" s="43" t="s">
        <v>63</v>
      </c>
      <c r="C38" s="40" t="s">
        <v>53</v>
      </c>
      <c r="D38" s="38" t="s">
        <v>52</v>
      </c>
      <c r="E38" s="10" t="s">
        <v>73</v>
      </c>
      <c r="F38" s="11">
        <v>0</v>
      </c>
      <c r="G38" s="12" t="s">
        <v>201</v>
      </c>
      <c r="H38" s="10"/>
      <c r="I38" s="10"/>
      <c r="J38" s="10"/>
    </row>
    <row r="39" spans="1:10" ht="21" customHeight="1" x14ac:dyDescent="0.2">
      <c r="A39" s="342" t="s">
        <v>67</v>
      </c>
      <c r="B39" s="43" t="s">
        <v>29</v>
      </c>
      <c r="C39" s="40" t="s">
        <v>97</v>
      </c>
      <c r="D39" s="38" t="s">
        <v>52</v>
      </c>
      <c r="E39" s="10" t="s">
        <v>83</v>
      </c>
      <c r="F39" s="15">
        <v>0.9</v>
      </c>
      <c r="G39" s="12" t="s">
        <v>95</v>
      </c>
      <c r="H39" s="10"/>
      <c r="I39" s="10"/>
      <c r="J39" s="10"/>
    </row>
    <row r="40" spans="1:10" ht="21" customHeight="1" x14ac:dyDescent="0.2">
      <c r="A40" s="343"/>
      <c r="B40" s="43" t="s">
        <v>30</v>
      </c>
      <c r="C40" s="40" t="s">
        <v>97</v>
      </c>
      <c r="D40" s="38" t="s">
        <v>52</v>
      </c>
      <c r="E40" s="10" t="s">
        <v>83</v>
      </c>
      <c r="F40" s="15">
        <v>0.9</v>
      </c>
      <c r="G40" s="12" t="s">
        <v>94</v>
      </c>
      <c r="H40" s="10"/>
      <c r="I40" s="10"/>
      <c r="J40" s="10"/>
    </row>
    <row r="41" spans="1:10" ht="21" customHeight="1" x14ac:dyDescent="0.2">
      <c r="A41" s="343"/>
      <c r="B41" s="43" t="s">
        <v>31</v>
      </c>
      <c r="C41" s="40" t="s">
        <v>97</v>
      </c>
      <c r="D41" s="38" t="s">
        <v>52</v>
      </c>
      <c r="E41" s="10" t="s">
        <v>83</v>
      </c>
      <c r="F41" s="15">
        <v>0.85</v>
      </c>
      <c r="G41" s="12" t="s">
        <v>96</v>
      </c>
      <c r="H41" s="10"/>
      <c r="I41" s="10"/>
      <c r="J41" s="10"/>
    </row>
    <row r="42" spans="1:10" ht="21" customHeight="1" x14ac:dyDescent="0.2">
      <c r="A42" s="343"/>
      <c r="B42" s="43" t="s">
        <v>65</v>
      </c>
      <c r="C42" s="40" t="s">
        <v>97</v>
      </c>
      <c r="D42" s="38" t="s">
        <v>52</v>
      </c>
      <c r="E42" s="10" t="s">
        <v>83</v>
      </c>
      <c r="F42" s="15">
        <v>0.85</v>
      </c>
      <c r="G42" s="12" t="s">
        <v>96</v>
      </c>
      <c r="H42" s="10"/>
      <c r="I42" s="10"/>
      <c r="J42" s="10"/>
    </row>
    <row r="43" spans="1:10" ht="21" customHeight="1" x14ac:dyDescent="0.2">
      <c r="A43" s="343"/>
      <c r="B43" s="43" t="s">
        <v>66</v>
      </c>
      <c r="C43" s="40" t="s">
        <v>97</v>
      </c>
      <c r="D43" s="38" t="s">
        <v>52</v>
      </c>
      <c r="E43" s="10" t="s">
        <v>83</v>
      </c>
      <c r="F43" s="15">
        <v>0.85</v>
      </c>
      <c r="G43" s="12" t="s">
        <v>96</v>
      </c>
      <c r="H43" s="10"/>
      <c r="I43" s="10"/>
      <c r="J43" s="10"/>
    </row>
    <row r="44" spans="1:10" ht="21" customHeight="1" x14ac:dyDescent="0.2">
      <c r="A44" s="344"/>
      <c r="B44" s="43" t="s">
        <v>32</v>
      </c>
      <c r="C44" s="40" t="s">
        <v>97</v>
      </c>
      <c r="D44" s="38" t="s">
        <v>52</v>
      </c>
      <c r="E44" s="10" t="s">
        <v>83</v>
      </c>
      <c r="F44" s="16">
        <v>0</v>
      </c>
      <c r="G44" s="12" t="s">
        <v>201</v>
      </c>
      <c r="H44" s="10"/>
      <c r="I44" s="10"/>
      <c r="J44" s="10"/>
    </row>
    <row r="45" spans="1:10" ht="29.25" customHeight="1" x14ac:dyDescent="0.2">
      <c r="A45" s="342" t="s">
        <v>68</v>
      </c>
      <c r="B45" s="43" t="s">
        <v>33</v>
      </c>
      <c r="C45" s="40" t="s">
        <v>48</v>
      </c>
      <c r="D45" s="38" t="s">
        <v>52</v>
      </c>
      <c r="E45" s="10" t="s">
        <v>91</v>
      </c>
      <c r="F45" s="16">
        <v>5</v>
      </c>
      <c r="G45" s="12" t="s">
        <v>92</v>
      </c>
      <c r="H45" s="10"/>
      <c r="I45" s="10"/>
      <c r="J45" s="10"/>
    </row>
    <row r="46" spans="1:10" ht="21" customHeight="1" x14ac:dyDescent="0.2">
      <c r="A46" s="344"/>
      <c r="B46" s="43" t="s">
        <v>34</v>
      </c>
      <c r="C46" s="40" t="s">
        <v>48</v>
      </c>
      <c r="D46" s="38" t="s">
        <v>52</v>
      </c>
      <c r="E46" s="10" t="s">
        <v>83</v>
      </c>
      <c r="F46" s="15">
        <v>0.7</v>
      </c>
      <c r="G46" s="12" t="s">
        <v>93</v>
      </c>
      <c r="H46" s="10"/>
      <c r="I46" s="10"/>
      <c r="J46" s="10"/>
    </row>
    <row r="47" spans="1:10" ht="30" customHeight="1" x14ac:dyDescent="0.2">
      <c r="A47" s="342" t="s">
        <v>69</v>
      </c>
      <c r="B47" s="43" t="s">
        <v>35</v>
      </c>
      <c r="C47" s="40" t="s">
        <v>53</v>
      </c>
      <c r="D47" s="38" t="s">
        <v>52</v>
      </c>
      <c r="E47" s="10" t="s">
        <v>73</v>
      </c>
      <c r="F47" s="14" t="s">
        <v>88</v>
      </c>
      <c r="G47" s="12" t="s">
        <v>86</v>
      </c>
      <c r="H47" s="10"/>
      <c r="I47" s="10"/>
      <c r="J47" s="10"/>
    </row>
    <row r="48" spans="1:10" ht="21" customHeight="1" x14ac:dyDescent="0.2">
      <c r="A48" s="343"/>
      <c r="B48" s="43" t="s">
        <v>36</v>
      </c>
      <c r="C48" s="40" t="s">
        <v>53</v>
      </c>
      <c r="D48" s="38" t="s">
        <v>52</v>
      </c>
      <c r="E48" s="10" t="s">
        <v>73</v>
      </c>
      <c r="F48" s="14" t="s">
        <v>89</v>
      </c>
      <c r="G48" s="12" t="s">
        <v>87</v>
      </c>
      <c r="H48" s="10"/>
      <c r="I48" s="10"/>
      <c r="J48" s="10"/>
    </row>
    <row r="49" spans="1:10" ht="21" customHeight="1" x14ac:dyDescent="0.2">
      <c r="A49" s="343"/>
      <c r="B49" s="43" t="s">
        <v>37</v>
      </c>
      <c r="C49" s="40" t="s">
        <v>53</v>
      </c>
      <c r="D49" s="38" t="s">
        <v>52</v>
      </c>
      <c r="E49" s="10" t="s">
        <v>73</v>
      </c>
      <c r="F49" s="14" t="s">
        <v>90</v>
      </c>
      <c r="G49" s="12" t="s">
        <v>87</v>
      </c>
      <c r="H49" s="10"/>
      <c r="I49" s="10"/>
      <c r="J49" s="10"/>
    </row>
    <row r="50" spans="1:10" ht="21" customHeight="1" x14ac:dyDescent="0.2">
      <c r="A50" s="343"/>
      <c r="B50" s="43" t="s">
        <v>38</v>
      </c>
      <c r="C50" s="40" t="s">
        <v>53</v>
      </c>
      <c r="D50" s="38" t="s">
        <v>52</v>
      </c>
      <c r="E50" s="10" t="s">
        <v>73</v>
      </c>
      <c r="F50" s="14" t="s">
        <v>90</v>
      </c>
      <c r="G50" s="12" t="s">
        <v>87</v>
      </c>
      <c r="H50" s="10"/>
      <c r="I50" s="10"/>
      <c r="J50" s="10"/>
    </row>
    <row r="51" spans="1:10" ht="27.75" customHeight="1" x14ac:dyDescent="0.2">
      <c r="A51" s="342" t="s">
        <v>70</v>
      </c>
      <c r="B51" s="43" t="s">
        <v>39</v>
      </c>
      <c r="C51" s="40" t="s">
        <v>97</v>
      </c>
      <c r="D51" s="38" t="s">
        <v>52</v>
      </c>
      <c r="E51" s="10" t="s">
        <v>82</v>
      </c>
      <c r="F51" s="15">
        <v>0.8</v>
      </c>
      <c r="G51" s="12" t="s">
        <v>85</v>
      </c>
      <c r="H51" s="10"/>
      <c r="I51" s="10"/>
      <c r="J51" s="10"/>
    </row>
    <row r="52" spans="1:10" ht="28.5" x14ac:dyDescent="0.2">
      <c r="A52" s="344"/>
      <c r="B52" s="43" t="s">
        <v>40</v>
      </c>
      <c r="C52" s="40" t="s">
        <v>97</v>
      </c>
      <c r="D52" s="38" t="s">
        <v>52</v>
      </c>
      <c r="E52" s="10" t="s">
        <v>83</v>
      </c>
      <c r="F52" s="16">
        <v>0</v>
      </c>
      <c r="G52" s="12" t="s">
        <v>84</v>
      </c>
      <c r="H52" s="10"/>
      <c r="I52" s="10"/>
      <c r="J52" s="10"/>
    </row>
    <row r="53" spans="1:10" ht="17.25" customHeight="1" x14ac:dyDescent="0.2">
      <c r="A53" s="342" t="s">
        <v>71</v>
      </c>
      <c r="B53" s="43" t="s">
        <v>41</v>
      </c>
      <c r="C53" s="40" t="s">
        <v>51</v>
      </c>
      <c r="D53" s="38" t="s">
        <v>72</v>
      </c>
      <c r="E53" s="10" t="s">
        <v>73</v>
      </c>
      <c r="F53" s="14" t="s">
        <v>78</v>
      </c>
      <c r="G53" s="12" t="s">
        <v>74</v>
      </c>
      <c r="H53" s="10"/>
      <c r="I53" s="10"/>
      <c r="J53" s="10"/>
    </row>
    <row r="54" spans="1:10" ht="17.25" customHeight="1" x14ac:dyDescent="0.2">
      <c r="A54" s="343"/>
      <c r="B54" s="43" t="s">
        <v>42</v>
      </c>
      <c r="C54" s="40" t="s">
        <v>139</v>
      </c>
      <c r="D54" s="38" t="s">
        <v>52</v>
      </c>
      <c r="E54" s="10" t="s">
        <v>73</v>
      </c>
      <c r="F54" s="14" t="s">
        <v>79</v>
      </c>
      <c r="G54" s="12" t="s">
        <v>75</v>
      </c>
      <c r="H54" s="10"/>
      <c r="I54" s="10"/>
      <c r="J54" s="10"/>
    </row>
    <row r="55" spans="1:10" ht="17.25" customHeight="1" x14ac:dyDescent="0.2">
      <c r="A55" s="343"/>
      <c r="B55" s="43" t="s">
        <v>43</v>
      </c>
      <c r="C55" s="40" t="s">
        <v>139</v>
      </c>
      <c r="D55" s="38" t="s">
        <v>52</v>
      </c>
      <c r="E55" s="10" t="s">
        <v>73</v>
      </c>
      <c r="F55" s="14" t="s">
        <v>79</v>
      </c>
      <c r="G55" s="12" t="s">
        <v>76</v>
      </c>
      <c r="H55" s="10"/>
      <c r="I55" s="10"/>
      <c r="J55" s="10"/>
    </row>
    <row r="56" spans="1:10" ht="17.25" customHeight="1" x14ac:dyDescent="0.2">
      <c r="A56" s="343"/>
      <c r="B56" s="43" t="s">
        <v>44</v>
      </c>
      <c r="C56" s="40" t="s">
        <v>139</v>
      </c>
      <c r="D56" s="38" t="s">
        <v>52</v>
      </c>
      <c r="E56" s="10" t="s">
        <v>73</v>
      </c>
      <c r="F56" s="14" t="s">
        <v>80</v>
      </c>
      <c r="G56" s="12" t="s">
        <v>77</v>
      </c>
      <c r="H56" s="10"/>
      <c r="I56" s="10"/>
      <c r="J56" s="10"/>
    </row>
    <row r="57" spans="1:10" ht="17.25" customHeight="1" x14ac:dyDescent="0.2">
      <c r="A57" s="344"/>
      <c r="B57" s="43" t="s">
        <v>45</v>
      </c>
      <c r="C57" s="40" t="s">
        <v>139</v>
      </c>
      <c r="D57" s="38" t="s">
        <v>72</v>
      </c>
      <c r="E57" s="10" t="s">
        <v>73</v>
      </c>
      <c r="F57" s="14" t="s">
        <v>81</v>
      </c>
      <c r="G57" s="12" t="s">
        <v>74</v>
      </c>
      <c r="H57" s="10"/>
      <c r="I57" s="10"/>
      <c r="J57" s="10"/>
    </row>
    <row r="58" spans="1:10" x14ac:dyDescent="0.25">
      <c r="A58" s="26"/>
      <c r="B58"/>
      <c r="C58"/>
      <c r="D58"/>
      <c r="E58"/>
      <c r="F58"/>
      <c r="G58"/>
      <c r="H58" s="10"/>
      <c r="I58" s="10"/>
      <c r="J58" s="10"/>
    </row>
    <row r="59" spans="1:10" x14ac:dyDescent="0.25">
      <c r="A59" s="26"/>
      <c r="B59"/>
      <c r="C59"/>
      <c r="D59"/>
      <c r="E59"/>
      <c r="F59"/>
      <c r="G59"/>
      <c r="H59" s="10"/>
      <c r="I59" s="10"/>
      <c r="J59" s="10"/>
    </row>
    <row r="60" spans="1:10" x14ac:dyDescent="0.25">
      <c r="A60" s="26"/>
      <c r="B60"/>
      <c r="C60"/>
      <c r="D60"/>
      <c r="E60"/>
      <c r="F60"/>
      <c r="G60"/>
      <c r="H60" s="10"/>
      <c r="I60" s="10"/>
      <c r="J60" s="10"/>
    </row>
    <row r="61" spans="1:10" x14ac:dyDescent="0.25">
      <c r="A61" s="26"/>
      <c r="B61"/>
      <c r="C61"/>
      <c r="D61"/>
      <c r="E61"/>
      <c r="F61"/>
      <c r="G61"/>
      <c r="H61" s="10"/>
      <c r="I61" s="10"/>
      <c r="J61" s="10"/>
    </row>
    <row r="62" spans="1:10" x14ac:dyDescent="0.25">
      <c r="A62" s="26"/>
      <c r="B62"/>
      <c r="C62"/>
      <c r="D62"/>
      <c r="E62"/>
      <c r="F62"/>
      <c r="G62"/>
      <c r="H62" s="10"/>
      <c r="I62" s="10"/>
      <c r="J62" s="10"/>
    </row>
    <row r="63" spans="1:10" x14ac:dyDescent="0.25">
      <c r="A63" s="26"/>
      <c r="B63"/>
      <c r="C63"/>
      <c r="D63"/>
      <c r="E63"/>
      <c r="F63"/>
      <c r="G63"/>
      <c r="H63" s="10"/>
      <c r="I63" s="10"/>
      <c r="J63" s="10"/>
    </row>
    <row r="64" spans="1:10" x14ac:dyDescent="0.25">
      <c r="A64" s="26"/>
      <c r="B64"/>
      <c r="C64"/>
      <c r="D64"/>
      <c r="E64"/>
      <c r="F64"/>
      <c r="G64"/>
      <c r="H64" s="10"/>
      <c r="I64" s="10"/>
      <c r="J64" s="10"/>
    </row>
    <row r="65" spans="1:10" x14ac:dyDescent="0.25">
      <c r="A65" s="26"/>
      <c r="B65"/>
      <c r="C65"/>
      <c r="D65"/>
      <c r="E65"/>
      <c r="F65"/>
      <c r="G65"/>
      <c r="H65" s="10"/>
      <c r="I65" s="10"/>
      <c r="J65" s="10"/>
    </row>
    <row r="66" spans="1:10" x14ac:dyDescent="0.25">
      <c r="A66" s="26"/>
      <c r="B66"/>
      <c r="C66"/>
      <c r="D66"/>
      <c r="E66"/>
      <c r="F66"/>
      <c r="G66"/>
      <c r="H66" s="10"/>
      <c r="I66" s="10"/>
      <c r="J66" s="10"/>
    </row>
    <row r="67" spans="1:10" x14ac:dyDescent="0.25">
      <c r="A67" s="26"/>
      <c r="B67"/>
      <c r="C67"/>
      <c r="D67"/>
      <c r="E67"/>
      <c r="F67"/>
      <c r="G67"/>
      <c r="H67" s="10"/>
      <c r="I67" s="10"/>
      <c r="J67" s="10"/>
    </row>
    <row r="68" spans="1:10" x14ac:dyDescent="0.25">
      <c r="A68" s="26"/>
      <c r="B68"/>
      <c r="C68"/>
      <c r="D68"/>
      <c r="E68"/>
      <c r="F68"/>
      <c r="G68"/>
      <c r="H68" s="10"/>
      <c r="I68" s="10"/>
      <c r="J68" s="10"/>
    </row>
    <row r="69" spans="1:10" x14ac:dyDescent="0.25">
      <c r="A69" s="26"/>
      <c r="B69"/>
      <c r="C69"/>
      <c r="D69"/>
      <c r="E69"/>
      <c r="F69"/>
      <c r="G69"/>
      <c r="H69" s="10"/>
      <c r="I69" s="10"/>
      <c r="J69" s="10"/>
    </row>
    <row r="70" spans="1:10" x14ac:dyDescent="0.25">
      <c r="A70" s="26"/>
      <c r="B70"/>
      <c r="C70"/>
      <c r="D70"/>
      <c r="E70"/>
      <c r="F70"/>
      <c r="G70"/>
      <c r="H70" s="10"/>
      <c r="I70" s="10"/>
      <c r="J70" s="10"/>
    </row>
    <row r="71" spans="1:10" x14ac:dyDescent="0.25">
      <c r="A71" s="26"/>
      <c r="B71"/>
      <c r="C71"/>
      <c r="D71"/>
      <c r="E71"/>
      <c r="F71"/>
      <c r="G71"/>
      <c r="H71" s="10"/>
      <c r="I71" s="10"/>
      <c r="J71" s="10"/>
    </row>
    <row r="72" spans="1:10" x14ac:dyDescent="0.25">
      <c r="A72" s="26"/>
      <c r="B72"/>
      <c r="C72"/>
      <c r="D72"/>
      <c r="E72"/>
      <c r="F72"/>
      <c r="G72"/>
      <c r="H72" s="10"/>
      <c r="I72" s="10"/>
      <c r="J72" s="10"/>
    </row>
    <row r="73" spans="1:10" x14ac:dyDescent="0.25">
      <c r="A73" s="26"/>
      <c r="B73"/>
      <c r="C73"/>
      <c r="D73"/>
      <c r="E73"/>
      <c r="F73"/>
      <c r="G73"/>
      <c r="H73" s="10"/>
      <c r="I73" s="10"/>
      <c r="J73" s="10"/>
    </row>
    <row r="74" spans="1:10" x14ac:dyDescent="0.25">
      <c r="A74" s="26"/>
      <c r="B74"/>
      <c r="C74"/>
      <c r="D74"/>
      <c r="E74"/>
      <c r="F74"/>
      <c r="G74"/>
      <c r="H74" s="10"/>
      <c r="I74" s="10"/>
      <c r="J74" s="10"/>
    </row>
    <row r="75" spans="1:10" x14ac:dyDescent="0.25">
      <c r="A75" s="26"/>
      <c r="B75"/>
      <c r="C75"/>
      <c r="D75"/>
      <c r="E75"/>
      <c r="F75"/>
      <c r="G75"/>
      <c r="H75" s="10"/>
      <c r="I75" s="10"/>
      <c r="J75" s="10"/>
    </row>
    <row r="76" spans="1:10" x14ac:dyDescent="0.25">
      <c r="A76" s="26"/>
      <c r="B76"/>
      <c r="C76"/>
      <c r="D76"/>
      <c r="E76"/>
      <c r="F76"/>
      <c r="G76"/>
      <c r="H76" s="10"/>
      <c r="I76" s="10"/>
      <c r="J76" s="10"/>
    </row>
    <row r="77" spans="1:10" x14ac:dyDescent="0.25">
      <c r="A77" s="26"/>
      <c r="B77"/>
      <c r="C77"/>
      <c r="D77"/>
      <c r="E77"/>
      <c r="F77"/>
      <c r="G77"/>
      <c r="H77" s="10"/>
      <c r="I77" s="10"/>
      <c r="J77" s="10"/>
    </row>
    <row r="78" spans="1:10" x14ac:dyDescent="0.25">
      <c r="A78" s="26"/>
      <c r="B78"/>
      <c r="C78"/>
      <c r="D78"/>
      <c r="E78"/>
      <c r="F78"/>
      <c r="G78"/>
      <c r="H78" s="10"/>
      <c r="I78" s="10"/>
      <c r="J78" s="10"/>
    </row>
    <row r="79" spans="1:10" x14ac:dyDescent="0.25">
      <c r="A79" s="26"/>
      <c r="B79"/>
      <c r="C79"/>
      <c r="D79"/>
      <c r="E79"/>
      <c r="F79"/>
      <c r="G79"/>
      <c r="H79" s="10"/>
      <c r="I79" s="10"/>
      <c r="J79" s="10"/>
    </row>
    <row r="80" spans="1:10" x14ac:dyDescent="0.25">
      <c r="A80" s="26"/>
      <c r="B80"/>
      <c r="C80"/>
      <c r="D80"/>
      <c r="E80"/>
      <c r="F80"/>
      <c r="G80"/>
      <c r="H80" s="10"/>
      <c r="I80" s="10"/>
      <c r="J80" s="10"/>
    </row>
    <row r="81" spans="1:10" x14ac:dyDescent="0.25">
      <c r="A81" s="26"/>
      <c r="B81"/>
      <c r="C81"/>
      <c r="D81"/>
      <c r="E81"/>
      <c r="F81"/>
      <c r="G81"/>
      <c r="H81" s="10"/>
      <c r="I81" s="10"/>
      <c r="J81" s="10"/>
    </row>
    <row r="82" spans="1:10" x14ac:dyDescent="0.25">
      <c r="A82" s="26"/>
      <c r="B82"/>
      <c r="C82"/>
      <c r="D82"/>
      <c r="E82"/>
      <c r="F82"/>
      <c r="G82"/>
      <c r="H82" s="10"/>
      <c r="I82" s="10"/>
      <c r="J82" s="10"/>
    </row>
    <row r="83" spans="1:10" x14ac:dyDescent="0.25">
      <c r="A83" s="26"/>
      <c r="B83"/>
      <c r="C83"/>
      <c r="D83"/>
      <c r="E83"/>
      <c r="F83"/>
      <c r="G83"/>
      <c r="H83" s="10"/>
      <c r="I83" s="10"/>
      <c r="J83" s="10"/>
    </row>
    <row r="84" spans="1:10" x14ac:dyDescent="0.25">
      <c r="A84" s="26"/>
      <c r="B84"/>
      <c r="C84"/>
      <c r="D84"/>
      <c r="E84"/>
      <c r="F84"/>
      <c r="G84"/>
      <c r="H84" s="10"/>
      <c r="I84" s="10"/>
      <c r="J84" s="10"/>
    </row>
    <row r="85" spans="1:10" x14ac:dyDescent="0.25">
      <c r="A85" s="26"/>
      <c r="B85"/>
      <c r="C85"/>
      <c r="D85"/>
      <c r="E85"/>
      <c r="F85"/>
      <c r="G85"/>
      <c r="H85" s="10"/>
      <c r="I85" s="10"/>
      <c r="J85" s="10"/>
    </row>
    <row r="86" spans="1:10" x14ac:dyDescent="0.25">
      <c r="A86" s="26"/>
      <c r="B86"/>
      <c r="C86"/>
      <c r="D86"/>
      <c r="E86"/>
      <c r="F86"/>
      <c r="G86"/>
      <c r="H86" s="10"/>
      <c r="I86" s="10"/>
      <c r="J86" s="10"/>
    </row>
    <row r="87" spans="1:10" x14ac:dyDescent="0.25">
      <c r="A87" s="26"/>
      <c r="B87"/>
      <c r="C87"/>
      <c r="D87"/>
      <c r="E87"/>
      <c r="F87"/>
      <c r="G87"/>
      <c r="H87" s="10"/>
      <c r="I87" s="10"/>
      <c r="J87" s="10"/>
    </row>
    <row r="88" spans="1:10" x14ac:dyDescent="0.25">
      <c r="A88" s="26"/>
      <c r="B88"/>
      <c r="C88"/>
      <c r="D88"/>
      <c r="E88"/>
      <c r="F88"/>
      <c r="G88"/>
      <c r="H88" s="10"/>
      <c r="I88" s="10"/>
      <c r="J88" s="10"/>
    </row>
    <row r="89" spans="1:10" x14ac:dyDescent="0.25">
      <c r="A89" s="26"/>
      <c r="B89"/>
      <c r="C89"/>
      <c r="D89"/>
      <c r="E89"/>
      <c r="F89"/>
      <c r="G89"/>
      <c r="H89" s="10"/>
      <c r="I89" s="10"/>
      <c r="J89" s="10"/>
    </row>
    <row r="90" spans="1:10" x14ac:dyDescent="0.25">
      <c r="A90" s="26"/>
      <c r="B90"/>
      <c r="C90"/>
      <c r="D90"/>
      <c r="E90"/>
      <c r="F90"/>
      <c r="G90"/>
      <c r="H90" s="10"/>
      <c r="I90" s="10"/>
      <c r="J90" s="10"/>
    </row>
    <row r="91" spans="1:10" x14ac:dyDescent="0.25">
      <c r="A91" s="26"/>
      <c r="B91"/>
      <c r="C91"/>
      <c r="D91"/>
      <c r="E91"/>
      <c r="F91"/>
      <c r="G91"/>
      <c r="H91" s="10"/>
      <c r="I91" s="10"/>
      <c r="J91" s="10"/>
    </row>
    <row r="92" spans="1:10" x14ac:dyDescent="0.25">
      <c r="A92" s="26"/>
      <c r="B92"/>
      <c r="C92"/>
      <c r="D92"/>
      <c r="E92"/>
      <c r="F92"/>
      <c r="G92"/>
      <c r="H92" s="10"/>
      <c r="I92" s="10"/>
      <c r="J92" s="10"/>
    </row>
    <row r="93" spans="1:10" x14ac:dyDescent="0.25">
      <c r="A93" s="26"/>
      <c r="B93"/>
      <c r="C93"/>
      <c r="D93"/>
      <c r="E93"/>
      <c r="F93"/>
      <c r="G93"/>
      <c r="H93" s="10"/>
      <c r="I93" s="10"/>
      <c r="J93" s="10"/>
    </row>
    <row r="94" spans="1:10" x14ac:dyDescent="0.25">
      <c r="A94" s="26"/>
      <c r="B94"/>
      <c r="C94"/>
      <c r="D94"/>
      <c r="E94"/>
      <c r="F94"/>
      <c r="G94"/>
      <c r="H94" s="10"/>
      <c r="I94" s="10"/>
      <c r="J94" s="10"/>
    </row>
    <row r="95" spans="1:10" x14ac:dyDescent="0.25">
      <c r="A95" s="26"/>
      <c r="B95"/>
      <c r="C95"/>
      <c r="D95"/>
      <c r="E95"/>
      <c r="F95"/>
      <c r="G95"/>
      <c r="H95" s="10"/>
      <c r="I95" s="10"/>
      <c r="J95" s="10"/>
    </row>
    <row r="96" spans="1:10" x14ac:dyDescent="0.25">
      <c r="A96" s="26"/>
      <c r="B96"/>
      <c r="C96"/>
      <c r="D96"/>
      <c r="E96"/>
      <c r="F96"/>
      <c r="G96"/>
      <c r="H96" s="10"/>
      <c r="I96" s="10"/>
      <c r="J96" s="10"/>
    </row>
    <row r="97" spans="1:10" x14ac:dyDescent="0.25">
      <c r="A97" s="26"/>
      <c r="B97"/>
      <c r="C97"/>
      <c r="D97"/>
      <c r="E97"/>
      <c r="F97"/>
      <c r="G97"/>
      <c r="H97" s="10"/>
      <c r="I97" s="10"/>
      <c r="J97" s="10"/>
    </row>
    <row r="98" spans="1:10" x14ac:dyDescent="0.25">
      <c r="A98" s="26"/>
      <c r="B98"/>
      <c r="C98"/>
      <c r="D98"/>
      <c r="E98"/>
      <c r="F98"/>
      <c r="G98"/>
      <c r="H98" s="10"/>
      <c r="I98" s="10"/>
      <c r="J98" s="10"/>
    </row>
    <row r="99" spans="1:10" x14ac:dyDescent="0.25">
      <c r="A99" s="26"/>
      <c r="B99"/>
      <c r="C99"/>
      <c r="D99"/>
      <c r="E99"/>
      <c r="F99"/>
      <c r="G99"/>
      <c r="H99" s="10"/>
      <c r="I99" s="10"/>
      <c r="J99" s="10"/>
    </row>
    <row r="100" spans="1:10" x14ac:dyDescent="0.25">
      <c r="A100" s="26"/>
      <c r="B100"/>
      <c r="C100"/>
      <c r="D100"/>
      <c r="E100"/>
      <c r="F100"/>
      <c r="G100"/>
      <c r="H100" s="10"/>
      <c r="I100" s="10"/>
      <c r="J100" s="10"/>
    </row>
    <row r="101" spans="1:10" x14ac:dyDescent="0.25">
      <c r="A101" s="26"/>
      <c r="B101"/>
      <c r="C101"/>
      <c r="D101"/>
      <c r="E101"/>
      <c r="F101"/>
      <c r="G101"/>
      <c r="H101" s="10"/>
      <c r="I101" s="10"/>
      <c r="J101" s="10"/>
    </row>
    <row r="102" spans="1:10" x14ac:dyDescent="0.25">
      <c r="A102" s="26"/>
      <c r="B102"/>
      <c r="C102"/>
      <c r="D102"/>
      <c r="E102"/>
      <c r="F102"/>
      <c r="G102"/>
      <c r="H102" s="10"/>
      <c r="I102" s="10"/>
      <c r="J102" s="10"/>
    </row>
    <row r="103" spans="1:10" x14ac:dyDescent="0.25">
      <c r="A103" s="26"/>
      <c r="B103"/>
      <c r="C103"/>
      <c r="D103"/>
      <c r="E103"/>
      <c r="F103"/>
      <c r="G103"/>
      <c r="H103" s="10"/>
      <c r="I103" s="10"/>
      <c r="J103" s="10"/>
    </row>
    <row r="104" spans="1:10" x14ac:dyDescent="0.25">
      <c r="A104" s="26"/>
      <c r="B104"/>
      <c r="C104"/>
      <c r="D104"/>
      <c r="E104"/>
      <c r="F104"/>
      <c r="G104"/>
      <c r="H104" s="10"/>
      <c r="I104" s="10"/>
      <c r="J104" s="10"/>
    </row>
    <row r="105" spans="1:10" x14ac:dyDescent="0.25">
      <c r="A105" s="26"/>
      <c r="B105"/>
      <c r="C105"/>
      <c r="D105"/>
      <c r="E105"/>
      <c r="F105"/>
      <c r="G105"/>
      <c r="H105" s="10"/>
      <c r="I105" s="10"/>
      <c r="J105" s="10"/>
    </row>
    <row r="106" spans="1:10" x14ac:dyDescent="0.25">
      <c r="A106" s="26"/>
      <c r="B106"/>
      <c r="C106"/>
      <c r="D106"/>
      <c r="E106"/>
      <c r="F106"/>
      <c r="G106"/>
      <c r="H106" s="10"/>
      <c r="I106" s="10"/>
      <c r="J106" s="10"/>
    </row>
    <row r="107" spans="1:10" x14ac:dyDescent="0.25">
      <c r="A107" s="26"/>
      <c r="B107"/>
      <c r="C107"/>
      <c r="D107"/>
      <c r="E107"/>
      <c r="F107"/>
      <c r="G107"/>
      <c r="H107" s="10"/>
      <c r="I107" s="10"/>
      <c r="J107" s="10"/>
    </row>
    <row r="108" spans="1:10" x14ac:dyDescent="0.25">
      <c r="A108" s="26"/>
      <c r="B108"/>
      <c r="C108"/>
      <c r="D108"/>
      <c r="E108"/>
      <c r="F108"/>
      <c r="G108"/>
      <c r="H108" s="10" t="str">
        <f>IFERROR(VLOOKUP(#REF!,#REF!,5,0),"")</f>
        <v/>
      </c>
      <c r="I108" s="10" t="str">
        <f t="shared" ref="I108:I138" si="0">IF(E108&lt;=H108,"Yes","No")</f>
        <v>Yes</v>
      </c>
      <c r="J108" s="10" t="str">
        <f>IFERROR(VLOOKUP(#REF!,#REF!,4,0),"")</f>
        <v/>
      </c>
    </row>
    <row r="109" spans="1:10" x14ac:dyDescent="0.25">
      <c r="A109" s="26"/>
      <c r="B109"/>
      <c r="C109"/>
      <c r="D109"/>
      <c r="E109"/>
      <c r="F109"/>
      <c r="G109"/>
      <c r="H109" s="10" t="str">
        <f>IFERROR(VLOOKUP(#REF!,#REF!,5,0),"")</f>
        <v/>
      </c>
      <c r="I109" s="10" t="str">
        <f t="shared" si="0"/>
        <v>Yes</v>
      </c>
      <c r="J109" s="10" t="str">
        <f>IFERROR(VLOOKUP(#REF!,#REF!,4,0),"")</f>
        <v/>
      </c>
    </row>
    <row r="110" spans="1:10" x14ac:dyDescent="0.25">
      <c r="A110" s="26"/>
      <c r="B110"/>
      <c r="C110"/>
      <c r="D110"/>
      <c r="E110"/>
      <c r="F110"/>
      <c r="G110"/>
      <c r="H110" s="10" t="str">
        <f>IFERROR(VLOOKUP(#REF!,#REF!,5,0),"")</f>
        <v/>
      </c>
      <c r="I110" s="10" t="str">
        <f t="shared" si="0"/>
        <v>Yes</v>
      </c>
      <c r="J110" s="10" t="str">
        <f>IFERROR(VLOOKUP(#REF!,#REF!,4,0),"")</f>
        <v/>
      </c>
    </row>
    <row r="111" spans="1:10" x14ac:dyDescent="0.25">
      <c r="A111" s="26"/>
      <c r="B111"/>
      <c r="C111"/>
      <c r="D111"/>
      <c r="E111"/>
      <c r="F111"/>
      <c r="G111"/>
      <c r="H111" s="10" t="str">
        <f>IFERROR(VLOOKUP(#REF!,#REF!,5,0),"")</f>
        <v/>
      </c>
      <c r="I111" s="10" t="str">
        <f t="shared" si="0"/>
        <v>Yes</v>
      </c>
      <c r="J111" s="10" t="str">
        <f>IFERROR(VLOOKUP(#REF!,#REF!,4,0),"")</f>
        <v/>
      </c>
    </row>
    <row r="112" spans="1:10" x14ac:dyDescent="0.25">
      <c r="A112" s="26"/>
      <c r="B112"/>
      <c r="C112"/>
      <c r="D112"/>
      <c r="E112"/>
      <c r="F112"/>
      <c r="G112"/>
      <c r="H112" s="10" t="str">
        <f>IFERROR(VLOOKUP(#REF!,#REF!,5,0),"")</f>
        <v/>
      </c>
      <c r="I112" s="10" t="str">
        <f t="shared" si="0"/>
        <v>Yes</v>
      </c>
      <c r="J112" s="10" t="str">
        <f>IFERROR(VLOOKUP(#REF!,#REF!,4,0),"")</f>
        <v/>
      </c>
    </row>
    <row r="113" spans="1:10" x14ac:dyDescent="0.25">
      <c r="A113" s="26"/>
      <c r="B113"/>
      <c r="C113"/>
      <c r="D113"/>
      <c r="E113"/>
      <c r="F113"/>
      <c r="G113"/>
      <c r="H113" s="10" t="str">
        <f>IFERROR(VLOOKUP(#REF!,#REF!,5,0),"")</f>
        <v/>
      </c>
      <c r="I113" s="10" t="str">
        <f t="shared" si="0"/>
        <v>Yes</v>
      </c>
      <c r="J113" s="10" t="str">
        <f>IFERROR(VLOOKUP(#REF!,#REF!,4,0),"")</f>
        <v/>
      </c>
    </row>
    <row r="114" spans="1:10" x14ac:dyDescent="0.25">
      <c r="A114" s="26"/>
      <c r="B114"/>
      <c r="C114"/>
      <c r="D114"/>
      <c r="E114"/>
      <c r="F114"/>
      <c r="G114"/>
      <c r="H114" s="10" t="str">
        <f>IFERROR(VLOOKUP(#REF!,#REF!,5,0),"")</f>
        <v/>
      </c>
      <c r="I114" s="10" t="str">
        <f t="shared" si="0"/>
        <v>Yes</v>
      </c>
      <c r="J114" s="10" t="str">
        <f>IFERROR(VLOOKUP(#REF!,#REF!,4,0),"")</f>
        <v/>
      </c>
    </row>
    <row r="115" spans="1:10" x14ac:dyDescent="0.25">
      <c r="A115" s="26"/>
      <c r="B115"/>
      <c r="C115"/>
      <c r="D115"/>
      <c r="E115"/>
      <c r="F115"/>
      <c r="G115"/>
      <c r="H115" s="10" t="str">
        <f>IFERROR(VLOOKUP(#REF!,#REF!,5,0),"")</f>
        <v/>
      </c>
      <c r="I115" s="10" t="str">
        <f t="shared" si="0"/>
        <v>Yes</v>
      </c>
      <c r="J115" s="10" t="str">
        <f>IFERROR(VLOOKUP(#REF!,#REF!,4,0),"")</f>
        <v/>
      </c>
    </row>
    <row r="116" spans="1:10" x14ac:dyDescent="0.25">
      <c r="A116" s="26"/>
      <c r="B116"/>
      <c r="C116"/>
      <c r="D116"/>
      <c r="E116"/>
      <c r="F116"/>
      <c r="G116"/>
      <c r="H116" s="10" t="str">
        <f>IFERROR(VLOOKUP(#REF!,#REF!,5,0),"")</f>
        <v/>
      </c>
      <c r="I116" s="10" t="str">
        <f t="shared" si="0"/>
        <v>Yes</v>
      </c>
      <c r="J116" s="10" t="str">
        <f>IFERROR(VLOOKUP(#REF!,#REF!,4,0),"")</f>
        <v/>
      </c>
    </row>
    <row r="117" spans="1:10" x14ac:dyDescent="0.25">
      <c r="A117" s="26"/>
      <c r="B117"/>
      <c r="C117"/>
      <c r="D117"/>
      <c r="E117"/>
      <c r="F117"/>
      <c r="G117"/>
      <c r="H117" s="10" t="str">
        <f>IFERROR(VLOOKUP(#REF!,#REF!,5,0),"")</f>
        <v/>
      </c>
      <c r="I117" s="10" t="str">
        <f t="shared" si="0"/>
        <v>Yes</v>
      </c>
      <c r="J117" s="10" t="str">
        <f>IFERROR(VLOOKUP(#REF!,#REF!,4,0),"")</f>
        <v/>
      </c>
    </row>
    <row r="118" spans="1:10" x14ac:dyDescent="0.25">
      <c r="A118" s="26"/>
      <c r="B118"/>
      <c r="C118"/>
      <c r="D118"/>
      <c r="E118"/>
      <c r="F118"/>
      <c r="G118"/>
      <c r="H118" s="10" t="str">
        <f>IFERROR(VLOOKUP(#REF!,#REF!,5,0),"")</f>
        <v/>
      </c>
      <c r="I118" s="10" t="str">
        <f t="shared" si="0"/>
        <v>Yes</v>
      </c>
      <c r="J118" s="10" t="str">
        <f>IFERROR(VLOOKUP(#REF!,#REF!,4,0),"")</f>
        <v/>
      </c>
    </row>
    <row r="119" spans="1:10" x14ac:dyDescent="0.25">
      <c r="A119" s="26"/>
      <c r="B119"/>
      <c r="C119"/>
      <c r="D119"/>
      <c r="E119"/>
      <c r="F119"/>
      <c r="G119"/>
      <c r="H119" s="10" t="str">
        <f>IFERROR(VLOOKUP(#REF!,#REF!,5,0),"")</f>
        <v/>
      </c>
      <c r="I119" s="10" t="str">
        <f t="shared" si="0"/>
        <v>Yes</v>
      </c>
      <c r="J119" s="10" t="str">
        <f>IFERROR(VLOOKUP(#REF!,#REF!,4,0),"")</f>
        <v/>
      </c>
    </row>
    <row r="120" spans="1:10" x14ac:dyDescent="0.25">
      <c r="A120" s="26"/>
      <c r="B120"/>
      <c r="C120"/>
      <c r="D120"/>
      <c r="E120"/>
      <c r="F120"/>
      <c r="G120"/>
      <c r="H120" s="10" t="str">
        <f>IFERROR(VLOOKUP(#REF!,#REF!,5,0),"")</f>
        <v/>
      </c>
      <c r="I120" s="10" t="str">
        <f t="shared" si="0"/>
        <v>Yes</v>
      </c>
      <c r="J120" s="10" t="str">
        <f>IFERROR(VLOOKUP(#REF!,#REF!,4,0),"")</f>
        <v/>
      </c>
    </row>
    <row r="121" spans="1:10" x14ac:dyDescent="0.25">
      <c r="A121" s="26"/>
      <c r="B121"/>
      <c r="C121"/>
      <c r="D121"/>
      <c r="E121"/>
      <c r="F121"/>
      <c r="G121"/>
      <c r="H121" s="10" t="str">
        <f>IFERROR(VLOOKUP(#REF!,#REF!,5,0),"")</f>
        <v/>
      </c>
      <c r="I121" s="10" t="str">
        <f t="shared" si="0"/>
        <v>Yes</v>
      </c>
      <c r="J121" s="10" t="str">
        <f>IFERROR(VLOOKUP(#REF!,#REF!,4,0),"")</f>
        <v/>
      </c>
    </row>
    <row r="122" spans="1:10" x14ac:dyDescent="0.25">
      <c r="A122" s="26"/>
      <c r="B122"/>
      <c r="C122"/>
      <c r="D122"/>
      <c r="E122"/>
      <c r="F122"/>
      <c r="G122"/>
      <c r="H122" s="10" t="str">
        <f>IFERROR(VLOOKUP(#REF!,#REF!,5,0),"")</f>
        <v/>
      </c>
      <c r="I122" s="10" t="str">
        <f t="shared" si="0"/>
        <v>Yes</v>
      </c>
      <c r="J122" s="10" t="str">
        <f>IFERROR(VLOOKUP(#REF!,#REF!,4,0),"")</f>
        <v/>
      </c>
    </row>
    <row r="123" spans="1:10" x14ac:dyDescent="0.25">
      <c r="A123" s="26"/>
      <c r="B123"/>
      <c r="C123"/>
      <c r="D123"/>
      <c r="E123"/>
      <c r="F123"/>
      <c r="G123"/>
      <c r="H123" s="10" t="str">
        <f>IFERROR(VLOOKUP(#REF!,#REF!,5,0),"")</f>
        <v/>
      </c>
      <c r="I123" s="10" t="str">
        <f t="shared" si="0"/>
        <v>Yes</v>
      </c>
      <c r="J123" s="10" t="str">
        <f>IFERROR(VLOOKUP(#REF!,#REF!,4,0),"")</f>
        <v/>
      </c>
    </row>
    <row r="124" spans="1:10" x14ac:dyDescent="0.25">
      <c r="A124" s="26"/>
      <c r="B124"/>
      <c r="C124"/>
      <c r="D124"/>
      <c r="E124"/>
      <c r="F124"/>
      <c r="G124"/>
      <c r="H124" s="10" t="str">
        <f>IFERROR(VLOOKUP(#REF!,#REF!,5,0),"")</f>
        <v/>
      </c>
      <c r="I124" s="10" t="str">
        <f t="shared" si="0"/>
        <v>Yes</v>
      </c>
      <c r="J124" s="10" t="str">
        <f>IFERROR(VLOOKUP(#REF!,#REF!,4,0),"")</f>
        <v/>
      </c>
    </row>
    <row r="125" spans="1:10" x14ac:dyDescent="0.25">
      <c r="A125" s="26"/>
      <c r="B125"/>
      <c r="C125"/>
      <c r="D125"/>
      <c r="E125"/>
      <c r="F125"/>
      <c r="G125"/>
      <c r="H125" s="10" t="str">
        <f>IFERROR(VLOOKUP(#REF!,#REF!,5,0),"")</f>
        <v/>
      </c>
      <c r="I125" s="10" t="str">
        <f t="shared" si="0"/>
        <v>Yes</v>
      </c>
      <c r="J125" s="10" t="str">
        <f>IFERROR(VLOOKUP(#REF!,#REF!,4,0),"")</f>
        <v/>
      </c>
    </row>
    <row r="126" spans="1:10" x14ac:dyDescent="0.25">
      <c r="A126" s="26"/>
      <c r="B126"/>
      <c r="C126"/>
      <c r="D126"/>
      <c r="E126"/>
      <c r="F126"/>
      <c r="G126"/>
      <c r="H126" s="10" t="str">
        <f>IFERROR(VLOOKUP(#REF!,#REF!,5,0),"")</f>
        <v/>
      </c>
      <c r="I126" s="10" t="str">
        <f t="shared" si="0"/>
        <v>Yes</v>
      </c>
      <c r="J126" s="10" t="str">
        <f>IFERROR(VLOOKUP(#REF!,#REF!,4,0),"")</f>
        <v/>
      </c>
    </row>
    <row r="127" spans="1:10" x14ac:dyDescent="0.25">
      <c r="A127" s="26"/>
      <c r="B127"/>
      <c r="C127"/>
      <c r="D127"/>
      <c r="E127"/>
      <c r="F127"/>
      <c r="G127"/>
      <c r="H127" s="10" t="str">
        <f>IFERROR(VLOOKUP(#REF!,#REF!,5,0),"")</f>
        <v/>
      </c>
      <c r="I127" s="10" t="str">
        <f t="shared" si="0"/>
        <v>Yes</v>
      </c>
      <c r="J127" s="10" t="str">
        <f>IFERROR(VLOOKUP(#REF!,#REF!,4,0),"")</f>
        <v/>
      </c>
    </row>
    <row r="128" spans="1:10" x14ac:dyDescent="0.25">
      <c r="A128" s="26"/>
      <c r="B128"/>
      <c r="C128"/>
      <c r="D128"/>
      <c r="E128"/>
      <c r="F128"/>
      <c r="G128"/>
      <c r="H128" s="10" t="str">
        <f>IFERROR(VLOOKUP(#REF!,#REF!,5,0),"")</f>
        <v/>
      </c>
      <c r="I128" s="10" t="str">
        <f t="shared" si="0"/>
        <v>Yes</v>
      </c>
      <c r="J128" s="10" t="str">
        <f>IFERROR(VLOOKUP(#REF!,#REF!,4,0),"")</f>
        <v/>
      </c>
    </row>
    <row r="129" spans="1:10" x14ac:dyDescent="0.25">
      <c r="A129" s="26"/>
      <c r="B129"/>
      <c r="C129"/>
      <c r="D129"/>
      <c r="E129"/>
      <c r="F129"/>
      <c r="G129"/>
      <c r="H129" s="10" t="str">
        <f>IFERROR(VLOOKUP(#REF!,#REF!,5,0),"")</f>
        <v/>
      </c>
      <c r="I129" s="10" t="str">
        <f t="shared" si="0"/>
        <v>Yes</v>
      </c>
      <c r="J129" s="10" t="str">
        <f>IFERROR(VLOOKUP(#REF!,#REF!,4,0),"")</f>
        <v/>
      </c>
    </row>
    <row r="130" spans="1:10" x14ac:dyDescent="0.25">
      <c r="A130" s="26"/>
      <c r="B130"/>
      <c r="C130"/>
      <c r="D130"/>
      <c r="E130"/>
      <c r="F130"/>
      <c r="G130"/>
      <c r="H130" s="10" t="str">
        <f>IFERROR(VLOOKUP(#REF!,#REF!,5,0),"")</f>
        <v/>
      </c>
      <c r="I130" s="10" t="str">
        <f t="shared" si="0"/>
        <v>Yes</v>
      </c>
      <c r="J130" s="10" t="str">
        <f>IFERROR(VLOOKUP(#REF!,#REF!,4,0),"")</f>
        <v/>
      </c>
    </row>
    <row r="131" spans="1:10" x14ac:dyDescent="0.25">
      <c r="A131" s="26"/>
      <c r="B131"/>
      <c r="C131"/>
      <c r="D131"/>
      <c r="E131"/>
      <c r="F131"/>
      <c r="G131"/>
      <c r="H131" s="10" t="str">
        <f>IFERROR(VLOOKUP(#REF!,#REF!,5,0),"")</f>
        <v/>
      </c>
      <c r="I131" s="10" t="str">
        <f t="shared" si="0"/>
        <v>Yes</v>
      </c>
      <c r="J131" s="10" t="str">
        <f>IFERROR(VLOOKUP(#REF!,#REF!,4,0),"")</f>
        <v/>
      </c>
    </row>
    <row r="132" spans="1:10" x14ac:dyDescent="0.25">
      <c r="A132" s="26"/>
      <c r="B132"/>
      <c r="C132"/>
      <c r="D132"/>
      <c r="E132"/>
      <c r="F132"/>
      <c r="G132"/>
      <c r="H132" s="10" t="str">
        <f>IFERROR(VLOOKUP(#REF!,#REF!,5,0),"")</f>
        <v/>
      </c>
      <c r="I132" s="10" t="str">
        <f t="shared" si="0"/>
        <v>Yes</v>
      </c>
      <c r="J132" s="10" t="str">
        <f>IFERROR(VLOOKUP(#REF!,#REF!,4,0),"")</f>
        <v/>
      </c>
    </row>
    <row r="133" spans="1:10" x14ac:dyDescent="0.25">
      <c r="A133" s="26"/>
      <c r="B133"/>
      <c r="C133"/>
      <c r="D133"/>
      <c r="E133"/>
      <c r="F133"/>
      <c r="G133"/>
      <c r="H133" s="10" t="str">
        <f>IFERROR(VLOOKUP(#REF!,#REF!,5,0),"")</f>
        <v/>
      </c>
      <c r="I133" s="10" t="str">
        <f t="shared" si="0"/>
        <v>Yes</v>
      </c>
      <c r="J133" s="10" t="str">
        <f>IFERROR(VLOOKUP(#REF!,#REF!,4,0),"")</f>
        <v/>
      </c>
    </row>
    <row r="134" spans="1:10" x14ac:dyDescent="0.25">
      <c r="A134" s="26"/>
      <c r="B134"/>
      <c r="C134"/>
      <c r="D134"/>
      <c r="E134"/>
      <c r="F134"/>
      <c r="G134"/>
      <c r="H134" s="10" t="str">
        <f>IFERROR(VLOOKUP(#REF!,#REF!,5,0),"")</f>
        <v/>
      </c>
      <c r="I134" s="10" t="str">
        <f t="shared" si="0"/>
        <v>Yes</v>
      </c>
      <c r="J134" s="10" t="str">
        <f>IFERROR(VLOOKUP(#REF!,#REF!,4,0),"")</f>
        <v/>
      </c>
    </row>
    <row r="135" spans="1:10" x14ac:dyDescent="0.25">
      <c r="A135" s="26"/>
      <c r="B135"/>
      <c r="C135"/>
      <c r="D135"/>
      <c r="E135"/>
      <c r="F135"/>
      <c r="G135"/>
      <c r="H135" s="10" t="str">
        <f>IFERROR(VLOOKUP(#REF!,#REF!,5,0),"")</f>
        <v/>
      </c>
      <c r="I135" s="10" t="str">
        <f t="shared" si="0"/>
        <v>Yes</v>
      </c>
      <c r="J135" s="10" t="str">
        <f>IFERROR(VLOOKUP(#REF!,#REF!,4,0),"")</f>
        <v/>
      </c>
    </row>
    <row r="136" spans="1:10" x14ac:dyDescent="0.25">
      <c r="A136" s="26"/>
      <c r="B136"/>
      <c r="C136"/>
      <c r="D136"/>
      <c r="E136"/>
      <c r="F136"/>
      <c r="G136"/>
      <c r="H136" s="10" t="str">
        <f>IFERROR(VLOOKUP(#REF!,#REF!,5,0),"")</f>
        <v/>
      </c>
      <c r="I136" s="10" t="str">
        <f t="shared" si="0"/>
        <v>Yes</v>
      </c>
      <c r="J136" s="10" t="str">
        <f>IFERROR(VLOOKUP(#REF!,#REF!,4,0),"")</f>
        <v/>
      </c>
    </row>
    <row r="137" spans="1:10" x14ac:dyDescent="0.25">
      <c r="A137" s="26"/>
      <c r="B137"/>
      <c r="C137"/>
      <c r="D137"/>
      <c r="E137"/>
      <c r="F137"/>
      <c r="G137"/>
      <c r="H137" s="10" t="str">
        <f>IFERROR(VLOOKUP(#REF!,#REF!,5,0),"")</f>
        <v/>
      </c>
      <c r="I137" s="10" t="str">
        <f t="shared" si="0"/>
        <v>Yes</v>
      </c>
      <c r="J137" s="10" t="str">
        <f>IFERROR(VLOOKUP(#REF!,#REF!,4,0),"")</f>
        <v/>
      </c>
    </row>
    <row r="138" spans="1:10" x14ac:dyDescent="0.25">
      <c r="A138" s="26"/>
      <c r="B138"/>
      <c r="C138"/>
      <c r="D138"/>
      <c r="E138"/>
      <c r="F138"/>
      <c r="G138"/>
      <c r="H138" s="10" t="str">
        <f>IFERROR(VLOOKUP(#REF!,#REF!,5,0),"")</f>
        <v/>
      </c>
      <c r="I138" s="10" t="str">
        <f t="shared" si="0"/>
        <v>Yes</v>
      </c>
      <c r="J138" s="10" t="str">
        <f>IFERROR(VLOOKUP(#REF!,#REF!,4,0),"")</f>
        <v/>
      </c>
    </row>
    <row r="139" spans="1:10" x14ac:dyDescent="0.25">
      <c r="A139" s="26"/>
      <c r="B139"/>
      <c r="C139"/>
      <c r="D139"/>
      <c r="E139"/>
      <c r="F139"/>
      <c r="G139"/>
      <c r="H139" s="10" t="str">
        <f>IFERROR(VLOOKUP(#REF!,#REF!,5,0),"")</f>
        <v/>
      </c>
      <c r="I139" s="10" t="str">
        <f t="shared" ref="I139:I202" si="1">IF(E139&lt;=H139,"Yes","No")</f>
        <v>Yes</v>
      </c>
      <c r="J139" s="10" t="str">
        <f>IFERROR(VLOOKUP(#REF!,#REF!,4,0),"")</f>
        <v/>
      </c>
    </row>
    <row r="140" spans="1:10" x14ac:dyDescent="0.25">
      <c r="A140" s="26"/>
      <c r="B140"/>
      <c r="C140"/>
      <c r="D140"/>
      <c r="E140"/>
      <c r="F140"/>
      <c r="G140"/>
      <c r="H140" s="10" t="str">
        <f>IFERROR(VLOOKUP(#REF!,#REF!,5,0),"")</f>
        <v/>
      </c>
      <c r="I140" s="10" t="str">
        <f t="shared" si="1"/>
        <v>Yes</v>
      </c>
      <c r="J140" s="10" t="str">
        <f>IFERROR(VLOOKUP(#REF!,#REF!,4,0),"")</f>
        <v/>
      </c>
    </row>
    <row r="141" spans="1:10" x14ac:dyDescent="0.25">
      <c r="A141" s="26"/>
      <c r="B141"/>
      <c r="C141"/>
      <c r="D141"/>
      <c r="E141"/>
      <c r="F141"/>
      <c r="G141"/>
      <c r="H141" s="10" t="str">
        <f>IFERROR(VLOOKUP(#REF!,#REF!,5,0),"")</f>
        <v/>
      </c>
      <c r="I141" s="10" t="str">
        <f t="shared" si="1"/>
        <v>Yes</v>
      </c>
      <c r="J141" s="10" t="str">
        <f>IFERROR(VLOOKUP(#REF!,#REF!,4,0),"")</f>
        <v/>
      </c>
    </row>
    <row r="142" spans="1:10" x14ac:dyDescent="0.25">
      <c r="A142" s="26"/>
      <c r="B142"/>
      <c r="C142"/>
      <c r="D142"/>
      <c r="E142"/>
      <c r="F142"/>
      <c r="G142"/>
      <c r="H142" s="10" t="str">
        <f>IFERROR(VLOOKUP(#REF!,#REF!,5,0),"")</f>
        <v/>
      </c>
      <c r="I142" s="10" t="str">
        <f t="shared" si="1"/>
        <v>Yes</v>
      </c>
      <c r="J142" s="10" t="str">
        <f>IFERROR(VLOOKUP(#REF!,#REF!,4,0),"")</f>
        <v/>
      </c>
    </row>
    <row r="143" spans="1:10" x14ac:dyDescent="0.25">
      <c r="A143" s="26"/>
      <c r="B143"/>
      <c r="C143"/>
      <c r="D143"/>
      <c r="E143"/>
      <c r="F143"/>
      <c r="G143"/>
      <c r="H143" s="10" t="str">
        <f>IFERROR(VLOOKUP(#REF!,#REF!,5,0),"")</f>
        <v/>
      </c>
      <c r="I143" s="10" t="str">
        <f t="shared" si="1"/>
        <v>Yes</v>
      </c>
      <c r="J143" s="10" t="str">
        <f>IFERROR(VLOOKUP(#REF!,#REF!,4,0),"")</f>
        <v/>
      </c>
    </row>
    <row r="144" spans="1:10" x14ac:dyDescent="0.25">
      <c r="A144" s="26"/>
      <c r="B144"/>
      <c r="C144"/>
      <c r="D144"/>
      <c r="E144"/>
      <c r="F144"/>
      <c r="G144"/>
      <c r="H144" s="10" t="str">
        <f>IFERROR(VLOOKUP(#REF!,#REF!,5,0),"")</f>
        <v/>
      </c>
      <c r="I144" s="10" t="str">
        <f t="shared" si="1"/>
        <v>Yes</v>
      </c>
      <c r="J144" s="10" t="str">
        <f>IFERROR(VLOOKUP(#REF!,#REF!,4,0),"")</f>
        <v/>
      </c>
    </row>
    <row r="145" spans="1:10" x14ac:dyDescent="0.25">
      <c r="A145" s="26"/>
      <c r="B145"/>
      <c r="C145"/>
      <c r="D145"/>
      <c r="E145"/>
      <c r="F145"/>
      <c r="G145"/>
      <c r="H145" s="10" t="str">
        <f>IFERROR(VLOOKUP(#REF!,#REF!,5,0),"")</f>
        <v/>
      </c>
      <c r="I145" s="10" t="str">
        <f t="shared" si="1"/>
        <v>Yes</v>
      </c>
      <c r="J145" s="10" t="str">
        <f>IFERROR(VLOOKUP(#REF!,#REF!,4,0),"")</f>
        <v/>
      </c>
    </row>
    <row r="146" spans="1:10" x14ac:dyDescent="0.25">
      <c r="A146" s="26"/>
      <c r="B146"/>
      <c r="C146"/>
      <c r="D146"/>
      <c r="E146"/>
      <c r="F146"/>
      <c r="G146"/>
      <c r="H146" s="10" t="str">
        <f>IFERROR(VLOOKUP(#REF!,#REF!,5,0),"")</f>
        <v/>
      </c>
      <c r="I146" s="10" t="str">
        <f t="shared" si="1"/>
        <v>Yes</v>
      </c>
      <c r="J146" s="10" t="str">
        <f>IFERROR(VLOOKUP(#REF!,#REF!,4,0),"")</f>
        <v/>
      </c>
    </row>
    <row r="147" spans="1:10" x14ac:dyDescent="0.25">
      <c r="A147" s="26"/>
      <c r="B147"/>
      <c r="C147"/>
      <c r="D147"/>
      <c r="E147"/>
      <c r="F147"/>
      <c r="G147"/>
      <c r="H147" s="10" t="str">
        <f>IFERROR(VLOOKUP(#REF!,#REF!,5,0),"")</f>
        <v/>
      </c>
      <c r="I147" s="10" t="str">
        <f t="shared" si="1"/>
        <v>Yes</v>
      </c>
      <c r="J147" s="10" t="str">
        <f>IFERROR(VLOOKUP(#REF!,#REF!,4,0),"")</f>
        <v/>
      </c>
    </row>
    <row r="148" spans="1:10" x14ac:dyDescent="0.25">
      <c r="A148" s="26"/>
      <c r="B148"/>
      <c r="C148"/>
      <c r="D148"/>
      <c r="E148"/>
      <c r="F148"/>
      <c r="G148"/>
      <c r="H148" s="10" t="str">
        <f>IFERROR(VLOOKUP(#REF!,#REF!,5,0),"")</f>
        <v/>
      </c>
      <c r="I148" s="10" t="str">
        <f t="shared" si="1"/>
        <v>Yes</v>
      </c>
      <c r="J148" s="10" t="str">
        <f>IFERROR(VLOOKUP(#REF!,#REF!,4,0),"")</f>
        <v/>
      </c>
    </row>
    <row r="149" spans="1:10" x14ac:dyDescent="0.25">
      <c r="A149" s="26"/>
      <c r="B149"/>
      <c r="C149"/>
      <c r="D149"/>
      <c r="E149"/>
      <c r="F149"/>
      <c r="G149"/>
      <c r="H149" s="10" t="str">
        <f>IFERROR(VLOOKUP(#REF!,#REF!,5,0),"")</f>
        <v/>
      </c>
      <c r="I149" s="10" t="str">
        <f t="shared" si="1"/>
        <v>Yes</v>
      </c>
      <c r="J149" s="10" t="str">
        <f>IFERROR(VLOOKUP(#REF!,#REF!,4,0),"")</f>
        <v/>
      </c>
    </row>
    <row r="150" spans="1:10" x14ac:dyDescent="0.25">
      <c r="A150" s="26"/>
      <c r="B150"/>
      <c r="C150"/>
      <c r="D150"/>
      <c r="E150"/>
      <c r="F150"/>
      <c r="G150"/>
      <c r="H150" s="10" t="str">
        <f>IFERROR(VLOOKUP(#REF!,#REF!,5,0),"")</f>
        <v/>
      </c>
      <c r="I150" s="10" t="str">
        <f t="shared" si="1"/>
        <v>Yes</v>
      </c>
      <c r="J150" s="10" t="str">
        <f>IFERROR(VLOOKUP(#REF!,#REF!,4,0),"")</f>
        <v/>
      </c>
    </row>
    <row r="151" spans="1:10" x14ac:dyDescent="0.25">
      <c r="A151" s="26"/>
      <c r="B151"/>
      <c r="C151"/>
      <c r="D151"/>
      <c r="E151"/>
      <c r="F151"/>
      <c r="G151"/>
      <c r="H151" s="10" t="str">
        <f>IFERROR(VLOOKUP(#REF!,#REF!,5,0),"")</f>
        <v/>
      </c>
      <c r="I151" s="10" t="str">
        <f t="shared" si="1"/>
        <v>Yes</v>
      </c>
      <c r="J151" s="10" t="str">
        <f>IFERROR(VLOOKUP(#REF!,#REF!,4,0),"")</f>
        <v/>
      </c>
    </row>
    <row r="152" spans="1:10" x14ac:dyDescent="0.25">
      <c r="A152" s="26"/>
      <c r="B152"/>
      <c r="C152"/>
      <c r="D152"/>
      <c r="E152"/>
      <c r="F152"/>
      <c r="G152"/>
      <c r="H152" s="10" t="str">
        <f>IFERROR(VLOOKUP(#REF!,#REF!,5,0),"")</f>
        <v/>
      </c>
      <c r="I152" s="10" t="str">
        <f t="shared" si="1"/>
        <v>Yes</v>
      </c>
      <c r="J152" s="10" t="str">
        <f>IFERROR(VLOOKUP(#REF!,#REF!,4,0),"")</f>
        <v/>
      </c>
    </row>
    <row r="153" spans="1:10" x14ac:dyDescent="0.25">
      <c r="A153" s="26"/>
      <c r="B153"/>
      <c r="C153"/>
      <c r="D153"/>
      <c r="E153"/>
      <c r="F153"/>
      <c r="G153"/>
      <c r="H153" s="10" t="str">
        <f>IFERROR(VLOOKUP(#REF!,#REF!,5,0),"")</f>
        <v/>
      </c>
      <c r="I153" s="10" t="str">
        <f t="shared" si="1"/>
        <v>Yes</v>
      </c>
      <c r="J153" s="10" t="str">
        <f>IFERROR(VLOOKUP(#REF!,#REF!,4,0),"")</f>
        <v/>
      </c>
    </row>
    <row r="154" spans="1:10" x14ac:dyDescent="0.25">
      <c r="A154" s="26"/>
      <c r="B154"/>
      <c r="C154"/>
      <c r="D154"/>
      <c r="E154"/>
      <c r="F154"/>
      <c r="G154"/>
      <c r="H154" s="10" t="str">
        <f>IFERROR(VLOOKUP(#REF!,#REF!,5,0),"")</f>
        <v/>
      </c>
      <c r="I154" s="10" t="str">
        <f t="shared" si="1"/>
        <v>Yes</v>
      </c>
      <c r="J154" s="10" t="str">
        <f>IFERROR(VLOOKUP(#REF!,#REF!,4,0),"")</f>
        <v/>
      </c>
    </row>
    <row r="155" spans="1:10" x14ac:dyDescent="0.25">
      <c r="A155" s="26"/>
      <c r="B155"/>
      <c r="C155"/>
      <c r="D155"/>
      <c r="E155"/>
      <c r="F155"/>
      <c r="G155"/>
      <c r="H155" s="10" t="str">
        <f>IFERROR(VLOOKUP(#REF!,#REF!,5,0),"")</f>
        <v/>
      </c>
      <c r="I155" s="10" t="str">
        <f t="shared" si="1"/>
        <v>Yes</v>
      </c>
      <c r="J155" s="10" t="str">
        <f>IFERROR(VLOOKUP(#REF!,#REF!,4,0),"")</f>
        <v/>
      </c>
    </row>
    <row r="156" spans="1:10" x14ac:dyDescent="0.25">
      <c r="A156" s="26"/>
      <c r="B156"/>
      <c r="C156"/>
      <c r="D156"/>
      <c r="E156"/>
      <c r="F156"/>
      <c r="G156"/>
      <c r="H156" s="10" t="str">
        <f>IFERROR(VLOOKUP(#REF!,#REF!,5,0),"")</f>
        <v/>
      </c>
      <c r="I156" s="10" t="str">
        <f t="shared" si="1"/>
        <v>Yes</v>
      </c>
      <c r="J156" s="10" t="str">
        <f>IFERROR(VLOOKUP(#REF!,#REF!,4,0),"")</f>
        <v/>
      </c>
    </row>
    <row r="157" spans="1:10" x14ac:dyDescent="0.25">
      <c r="A157" s="26"/>
      <c r="B157"/>
      <c r="C157"/>
      <c r="D157"/>
      <c r="E157"/>
      <c r="F157"/>
      <c r="G157"/>
      <c r="H157" s="10" t="str">
        <f>IFERROR(VLOOKUP(#REF!,#REF!,5,0),"")</f>
        <v/>
      </c>
      <c r="I157" s="10" t="str">
        <f t="shared" si="1"/>
        <v>Yes</v>
      </c>
      <c r="J157" s="10" t="str">
        <f>IFERROR(VLOOKUP(#REF!,#REF!,4,0),"")</f>
        <v/>
      </c>
    </row>
    <row r="158" spans="1:10" x14ac:dyDescent="0.25">
      <c r="A158" s="26"/>
      <c r="B158"/>
      <c r="C158"/>
      <c r="D158"/>
      <c r="E158"/>
      <c r="F158"/>
      <c r="G158"/>
      <c r="H158" s="10" t="str">
        <f>IFERROR(VLOOKUP(#REF!,#REF!,5,0),"")</f>
        <v/>
      </c>
      <c r="I158" s="10" t="str">
        <f t="shared" si="1"/>
        <v>Yes</v>
      </c>
      <c r="J158" s="10" t="str">
        <f>IFERROR(VLOOKUP(#REF!,#REF!,4,0),"")</f>
        <v/>
      </c>
    </row>
    <row r="159" spans="1:10" x14ac:dyDescent="0.25">
      <c r="A159" s="26"/>
      <c r="B159"/>
      <c r="C159"/>
      <c r="D159"/>
      <c r="E159"/>
      <c r="F159"/>
      <c r="G159"/>
      <c r="H159" s="10" t="str">
        <f>IFERROR(VLOOKUP(#REF!,#REF!,5,0),"")</f>
        <v/>
      </c>
      <c r="I159" s="10" t="str">
        <f t="shared" si="1"/>
        <v>Yes</v>
      </c>
      <c r="J159" s="10" t="str">
        <f>IFERROR(VLOOKUP(#REF!,#REF!,4,0),"")</f>
        <v/>
      </c>
    </row>
    <row r="160" spans="1:10" x14ac:dyDescent="0.25">
      <c r="A160" s="26"/>
      <c r="B160"/>
      <c r="C160"/>
      <c r="D160"/>
      <c r="E160"/>
      <c r="F160"/>
      <c r="G160"/>
      <c r="H160" s="10" t="str">
        <f>IFERROR(VLOOKUP(#REF!,#REF!,5,0),"")</f>
        <v/>
      </c>
      <c r="I160" s="10" t="str">
        <f t="shared" si="1"/>
        <v>Yes</v>
      </c>
      <c r="J160" s="10" t="str">
        <f>IFERROR(VLOOKUP(#REF!,#REF!,4,0),"")</f>
        <v/>
      </c>
    </row>
    <row r="161" spans="1:10" x14ac:dyDescent="0.25">
      <c r="A161" s="26"/>
      <c r="B161"/>
      <c r="C161"/>
      <c r="D161"/>
      <c r="E161"/>
      <c r="F161"/>
      <c r="G161"/>
      <c r="H161" s="10" t="str">
        <f>IFERROR(VLOOKUP(#REF!,#REF!,5,0),"")</f>
        <v/>
      </c>
      <c r="I161" s="10" t="str">
        <f t="shared" si="1"/>
        <v>Yes</v>
      </c>
      <c r="J161" s="10" t="str">
        <f>IFERROR(VLOOKUP(#REF!,#REF!,4,0),"")</f>
        <v/>
      </c>
    </row>
    <row r="162" spans="1:10" x14ac:dyDescent="0.25">
      <c r="A162" s="26"/>
      <c r="B162"/>
      <c r="C162"/>
      <c r="D162"/>
      <c r="E162"/>
      <c r="F162"/>
      <c r="G162"/>
      <c r="H162" s="10" t="str">
        <f>IFERROR(VLOOKUP(#REF!,#REF!,5,0),"")</f>
        <v/>
      </c>
      <c r="I162" s="10" t="str">
        <f t="shared" si="1"/>
        <v>Yes</v>
      </c>
      <c r="J162" s="10" t="str">
        <f>IFERROR(VLOOKUP(#REF!,#REF!,4,0),"")</f>
        <v/>
      </c>
    </row>
    <row r="163" spans="1:10" x14ac:dyDescent="0.25">
      <c r="A163" s="26"/>
      <c r="B163"/>
      <c r="C163"/>
      <c r="D163"/>
      <c r="E163"/>
      <c r="F163"/>
      <c r="G163"/>
      <c r="H163" s="10" t="str">
        <f>IFERROR(VLOOKUP(#REF!,#REF!,5,0),"")</f>
        <v/>
      </c>
      <c r="I163" s="10" t="str">
        <f t="shared" si="1"/>
        <v>Yes</v>
      </c>
      <c r="J163" s="10" t="str">
        <f>IFERROR(VLOOKUP(#REF!,#REF!,4,0),"")</f>
        <v/>
      </c>
    </row>
    <row r="164" spans="1:10" x14ac:dyDescent="0.25">
      <c r="A164" s="26"/>
      <c r="B164"/>
      <c r="C164"/>
      <c r="D164"/>
      <c r="E164"/>
      <c r="F164"/>
      <c r="G164"/>
      <c r="H164" s="10" t="str">
        <f>IFERROR(VLOOKUP(#REF!,#REF!,5,0),"")</f>
        <v/>
      </c>
      <c r="I164" s="10" t="str">
        <f t="shared" si="1"/>
        <v>Yes</v>
      </c>
      <c r="J164" s="10" t="str">
        <f>IFERROR(VLOOKUP(#REF!,#REF!,4,0),"")</f>
        <v/>
      </c>
    </row>
    <row r="165" spans="1:10" x14ac:dyDescent="0.25">
      <c r="A165" s="26"/>
      <c r="B165"/>
      <c r="C165"/>
      <c r="D165"/>
      <c r="E165"/>
      <c r="F165"/>
      <c r="G165"/>
      <c r="H165" s="10" t="str">
        <f>IFERROR(VLOOKUP(#REF!,#REF!,5,0),"")</f>
        <v/>
      </c>
      <c r="I165" s="10" t="str">
        <f t="shared" si="1"/>
        <v>Yes</v>
      </c>
      <c r="J165" s="10" t="str">
        <f>IFERROR(VLOOKUP(#REF!,#REF!,4,0),"")</f>
        <v/>
      </c>
    </row>
    <row r="166" spans="1:10" x14ac:dyDescent="0.25">
      <c r="A166" s="26"/>
      <c r="B166"/>
      <c r="C166"/>
      <c r="D166"/>
      <c r="E166"/>
      <c r="F166"/>
      <c r="G166"/>
      <c r="H166" s="10" t="str">
        <f>IFERROR(VLOOKUP(#REF!,#REF!,5,0),"")</f>
        <v/>
      </c>
      <c r="I166" s="10" t="str">
        <f t="shared" si="1"/>
        <v>Yes</v>
      </c>
      <c r="J166" s="10" t="str">
        <f>IFERROR(VLOOKUP(#REF!,#REF!,4,0),"")</f>
        <v/>
      </c>
    </row>
    <row r="167" spans="1:10" x14ac:dyDescent="0.25">
      <c r="A167" s="26"/>
      <c r="B167"/>
      <c r="C167"/>
      <c r="D167"/>
      <c r="E167"/>
      <c r="F167"/>
      <c r="G167"/>
      <c r="H167" s="10" t="str">
        <f>IFERROR(VLOOKUP(#REF!,#REF!,5,0),"")</f>
        <v/>
      </c>
      <c r="I167" s="10" t="str">
        <f t="shared" si="1"/>
        <v>Yes</v>
      </c>
      <c r="J167" s="10" t="str">
        <f>IFERROR(VLOOKUP(#REF!,#REF!,4,0),"")</f>
        <v/>
      </c>
    </row>
    <row r="168" spans="1:10" x14ac:dyDescent="0.25">
      <c r="A168" s="26"/>
      <c r="B168"/>
      <c r="C168"/>
      <c r="D168"/>
      <c r="E168"/>
      <c r="F168"/>
      <c r="G168"/>
      <c r="H168" s="10" t="str">
        <f>IFERROR(VLOOKUP(#REF!,#REF!,5,0),"")</f>
        <v/>
      </c>
      <c r="I168" s="10" t="str">
        <f t="shared" si="1"/>
        <v>Yes</v>
      </c>
      <c r="J168" s="10" t="str">
        <f>IFERROR(VLOOKUP(#REF!,#REF!,4,0),"")</f>
        <v/>
      </c>
    </row>
    <row r="169" spans="1:10" x14ac:dyDescent="0.25">
      <c r="A169" s="26"/>
      <c r="B169"/>
      <c r="C169"/>
      <c r="D169"/>
      <c r="E169"/>
      <c r="F169"/>
      <c r="G169"/>
      <c r="H169" s="10" t="str">
        <f>IFERROR(VLOOKUP(#REF!,#REF!,5,0),"")</f>
        <v/>
      </c>
      <c r="I169" s="10" t="str">
        <f t="shared" si="1"/>
        <v>Yes</v>
      </c>
      <c r="J169" s="10" t="str">
        <f>IFERROR(VLOOKUP(#REF!,#REF!,4,0),"")</f>
        <v/>
      </c>
    </row>
    <row r="170" spans="1:10" x14ac:dyDescent="0.25">
      <c r="A170" s="26"/>
      <c r="B170"/>
      <c r="C170"/>
      <c r="D170"/>
      <c r="E170"/>
      <c r="F170"/>
      <c r="G170"/>
      <c r="H170" s="10" t="str">
        <f>IFERROR(VLOOKUP(#REF!,#REF!,5,0),"")</f>
        <v/>
      </c>
      <c r="I170" s="10" t="str">
        <f t="shared" si="1"/>
        <v>Yes</v>
      </c>
      <c r="J170" s="10" t="str">
        <f>IFERROR(VLOOKUP(#REF!,#REF!,4,0),"")</f>
        <v/>
      </c>
    </row>
    <row r="171" spans="1:10" x14ac:dyDescent="0.25">
      <c r="A171" s="26"/>
      <c r="B171"/>
      <c r="C171"/>
      <c r="D171"/>
      <c r="E171"/>
      <c r="F171"/>
      <c r="G171"/>
      <c r="H171" s="10" t="str">
        <f>IFERROR(VLOOKUP(#REF!,#REF!,5,0),"")</f>
        <v/>
      </c>
      <c r="I171" s="10" t="str">
        <f t="shared" si="1"/>
        <v>Yes</v>
      </c>
      <c r="J171" s="10" t="str">
        <f>IFERROR(VLOOKUP(#REF!,#REF!,4,0),"")</f>
        <v/>
      </c>
    </row>
    <row r="172" spans="1:10" x14ac:dyDescent="0.25">
      <c r="A172" s="26"/>
      <c r="B172"/>
      <c r="C172"/>
      <c r="D172"/>
      <c r="E172"/>
      <c r="F172"/>
      <c r="G172"/>
      <c r="H172" s="10" t="str">
        <f>IFERROR(VLOOKUP(#REF!,#REF!,5,0),"")</f>
        <v/>
      </c>
      <c r="I172" s="10" t="str">
        <f t="shared" si="1"/>
        <v>Yes</v>
      </c>
      <c r="J172" s="10" t="str">
        <f>IFERROR(VLOOKUP(#REF!,#REF!,4,0),"")</f>
        <v/>
      </c>
    </row>
    <row r="173" spans="1:10" x14ac:dyDescent="0.25">
      <c r="A173" s="26"/>
      <c r="B173"/>
      <c r="C173"/>
      <c r="D173"/>
      <c r="E173"/>
      <c r="F173"/>
      <c r="G173"/>
      <c r="H173" s="10" t="str">
        <f>IFERROR(VLOOKUP(#REF!,#REF!,5,0),"")</f>
        <v/>
      </c>
      <c r="I173" s="10" t="str">
        <f t="shared" si="1"/>
        <v>Yes</v>
      </c>
      <c r="J173" s="10" t="str">
        <f>IFERROR(VLOOKUP(#REF!,#REF!,4,0),"")</f>
        <v/>
      </c>
    </row>
    <row r="174" spans="1:10" x14ac:dyDescent="0.25">
      <c r="A174" s="26"/>
      <c r="B174"/>
      <c r="C174"/>
      <c r="D174"/>
      <c r="E174"/>
      <c r="F174"/>
      <c r="G174"/>
      <c r="H174" s="10" t="str">
        <f>IFERROR(VLOOKUP(#REF!,#REF!,5,0),"")</f>
        <v/>
      </c>
      <c r="I174" s="10" t="str">
        <f t="shared" si="1"/>
        <v>Yes</v>
      </c>
      <c r="J174" s="10" t="str">
        <f>IFERROR(VLOOKUP(#REF!,#REF!,4,0),"")</f>
        <v/>
      </c>
    </row>
    <row r="175" spans="1:10" x14ac:dyDescent="0.25">
      <c r="A175" s="26"/>
      <c r="B175"/>
      <c r="C175"/>
      <c r="D175"/>
      <c r="E175"/>
      <c r="F175"/>
      <c r="G175"/>
      <c r="H175" s="10" t="str">
        <f>IFERROR(VLOOKUP(#REF!,#REF!,5,0),"")</f>
        <v/>
      </c>
      <c r="I175" s="10" t="str">
        <f t="shared" si="1"/>
        <v>Yes</v>
      </c>
      <c r="J175" s="10" t="str">
        <f>IFERROR(VLOOKUP(#REF!,#REF!,4,0),"")</f>
        <v/>
      </c>
    </row>
    <row r="176" spans="1:10" x14ac:dyDescent="0.25">
      <c r="A176" s="26"/>
      <c r="B176"/>
      <c r="C176"/>
      <c r="D176"/>
      <c r="E176"/>
      <c r="F176"/>
      <c r="G176"/>
      <c r="H176" s="10" t="str">
        <f>IFERROR(VLOOKUP(#REF!,#REF!,5,0),"")</f>
        <v/>
      </c>
      <c r="I176" s="10" t="str">
        <f t="shared" si="1"/>
        <v>Yes</v>
      </c>
      <c r="J176" s="10" t="str">
        <f>IFERROR(VLOOKUP(#REF!,#REF!,4,0),"")</f>
        <v/>
      </c>
    </row>
    <row r="177" spans="1:10" x14ac:dyDescent="0.25">
      <c r="A177" s="26"/>
      <c r="B177"/>
      <c r="C177"/>
      <c r="D177"/>
      <c r="E177"/>
      <c r="F177"/>
      <c r="G177"/>
      <c r="H177" s="10" t="str">
        <f>IFERROR(VLOOKUP(#REF!,#REF!,5,0),"")</f>
        <v/>
      </c>
      <c r="I177" s="10" t="str">
        <f t="shared" si="1"/>
        <v>Yes</v>
      </c>
      <c r="J177" s="10" t="str">
        <f>IFERROR(VLOOKUP(#REF!,#REF!,4,0),"")</f>
        <v/>
      </c>
    </row>
    <row r="178" spans="1:10" x14ac:dyDescent="0.25">
      <c r="A178" s="26"/>
      <c r="B178"/>
      <c r="C178"/>
      <c r="D178"/>
      <c r="E178"/>
      <c r="F178"/>
      <c r="G178"/>
      <c r="H178" s="10" t="str">
        <f>IFERROR(VLOOKUP(#REF!,#REF!,5,0),"")</f>
        <v/>
      </c>
      <c r="I178" s="10" t="str">
        <f t="shared" si="1"/>
        <v>Yes</v>
      </c>
      <c r="J178" s="10" t="str">
        <f>IFERROR(VLOOKUP(#REF!,#REF!,4,0),"")</f>
        <v/>
      </c>
    </row>
    <row r="179" spans="1:10" x14ac:dyDescent="0.25">
      <c r="A179" s="26"/>
      <c r="B179"/>
      <c r="C179"/>
      <c r="D179"/>
      <c r="E179"/>
      <c r="F179"/>
      <c r="G179"/>
      <c r="H179" s="10" t="str">
        <f>IFERROR(VLOOKUP(#REF!,#REF!,5,0),"")</f>
        <v/>
      </c>
      <c r="I179" s="10" t="str">
        <f t="shared" si="1"/>
        <v>Yes</v>
      </c>
      <c r="J179" s="10" t="str">
        <f>IFERROR(VLOOKUP(#REF!,#REF!,4,0),"")</f>
        <v/>
      </c>
    </row>
    <row r="180" spans="1:10" x14ac:dyDescent="0.25">
      <c r="A180" s="26"/>
      <c r="B180"/>
      <c r="C180"/>
      <c r="D180"/>
      <c r="E180"/>
      <c r="F180"/>
      <c r="G180"/>
      <c r="H180" s="10" t="str">
        <f>IFERROR(VLOOKUP(#REF!,#REF!,5,0),"")</f>
        <v/>
      </c>
      <c r="I180" s="10" t="str">
        <f t="shared" si="1"/>
        <v>Yes</v>
      </c>
      <c r="J180" s="10" t="str">
        <f>IFERROR(VLOOKUP(#REF!,#REF!,4,0),"")</f>
        <v/>
      </c>
    </row>
    <row r="181" spans="1:10" x14ac:dyDescent="0.25">
      <c r="A181" s="26"/>
      <c r="B181"/>
      <c r="C181"/>
      <c r="D181"/>
      <c r="E181"/>
      <c r="F181"/>
      <c r="G181"/>
      <c r="H181" s="10" t="str">
        <f>IFERROR(VLOOKUP(#REF!,#REF!,5,0),"")</f>
        <v/>
      </c>
      <c r="I181" s="10" t="str">
        <f t="shared" si="1"/>
        <v>Yes</v>
      </c>
      <c r="J181" s="10" t="str">
        <f>IFERROR(VLOOKUP(#REF!,#REF!,4,0),"")</f>
        <v/>
      </c>
    </row>
    <row r="182" spans="1:10" x14ac:dyDescent="0.25">
      <c r="A182" s="26"/>
      <c r="B182"/>
      <c r="C182"/>
      <c r="D182"/>
      <c r="E182"/>
      <c r="F182"/>
      <c r="G182"/>
      <c r="H182" s="10" t="str">
        <f>IFERROR(VLOOKUP(#REF!,#REF!,5,0),"")</f>
        <v/>
      </c>
      <c r="I182" s="10" t="str">
        <f t="shared" si="1"/>
        <v>Yes</v>
      </c>
      <c r="J182" s="10" t="str">
        <f>IFERROR(VLOOKUP(#REF!,#REF!,4,0),"")</f>
        <v/>
      </c>
    </row>
    <row r="183" spans="1:10" x14ac:dyDescent="0.25">
      <c r="A183" s="26"/>
      <c r="B183"/>
      <c r="C183"/>
      <c r="D183"/>
      <c r="E183"/>
      <c r="F183"/>
      <c r="G183"/>
      <c r="H183" s="10" t="str">
        <f>IFERROR(VLOOKUP(#REF!,#REF!,5,0),"")</f>
        <v/>
      </c>
      <c r="I183" s="10" t="str">
        <f t="shared" si="1"/>
        <v>Yes</v>
      </c>
      <c r="J183" s="10" t="str">
        <f>IFERROR(VLOOKUP(#REF!,#REF!,4,0),"")</f>
        <v/>
      </c>
    </row>
    <row r="184" spans="1:10" x14ac:dyDescent="0.25">
      <c r="A184" s="26"/>
      <c r="B184"/>
      <c r="C184"/>
      <c r="D184"/>
      <c r="E184"/>
      <c r="F184"/>
      <c r="G184"/>
      <c r="H184" s="10" t="str">
        <f>IFERROR(VLOOKUP(#REF!,#REF!,5,0),"")</f>
        <v/>
      </c>
      <c r="I184" s="10" t="str">
        <f t="shared" si="1"/>
        <v>Yes</v>
      </c>
      <c r="J184" s="10" t="str">
        <f>IFERROR(VLOOKUP(#REF!,#REF!,4,0),"")</f>
        <v/>
      </c>
    </row>
    <row r="185" spans="1:10" x14ac:dyDescent="0.25">
      <c r="A185" s="26"/>
      <c r="B185"/>
      <c r="C185"/>
      <c r="D185"/>
      <c r="E185"/>
      <c r="F185"/>
      <c r="G185"/>
      <c r="H185" s="10" t="str">
        <f>IFERROR(VLOOKUP(#REF!,#REF!,5,0),"")</f>
        <v/>
      </c>
      <c r="I185" s="10" t="str">
        <f t="shared" si="1"/>
        <v>Yes</v>
      </c>
      <c r="J185" s="10" t="str">
        <f>IFERROR(VLOOKUP(#REF!,#REF!,4,0),"")</f>
        <v/>
      </c>
    </row>
    <row r="186" spans="1:10" x14ac:dyDescent="0.25">
      <c r="A186" s="26"/>
      <c r="B186"/>
      <c r="C186"/>
      <c r="D186"/>
      <c r="E186"/>
      <c r="F186"/>
      <c r="G186"/>
      <c r="H186" s="10" t="str">
        <f>IFERROR(VLOOKUP(#REF!,#REF!,5,0),"")</f>
        <v/>
      </c>
      <c r="I186" s="10" t="str">
        <f t="shared" si="1"/>
        <v>Yes</v>
      </c>
      <c r="J186" s="10" t="str">
        <f>IFERROR(VLOOKUP(#REF!,#REF!,4,0),"")</f>
        <v/>
      </c>
    </row>
    <row r="187" spans="1:10" x14ac:dyDescent="0.25">
      <c r="A187" s="26"/>
      <c r="B187"/>
      <c r="C187"/>
      <c r="D187"/>
      <c r="E187"/>
      <c r="F187"/>
      <c r="G187"/>
      <c r="H187" s="10" t="str">
        <f>IFERROR(VLOOKUP(#REF!,#REF!,5,0),"")</f>
        <v/>
      </c>
      <c r="I187" s="10" t="str">
        <f t="shared" si="1"/>
        <v>Yes</v>
      </c>
      <c r="J187" s="10" t="str">
        <f>IFERROR(VLOOKUP(#REF!,#REF!,4,0),"")</f>
        <v/>
      </c>
    </row>
    <row r="188" spans="1:10" x14ac:dyDescent="0.25">
      <c r="A188" s="26"/>
      <c r="B188"/>
      <c r="C188"/>
      <c r="D188"/>
      <c r="E188"/>
      <c r="F188"/>
      <c r="G188"/>
      <c r="H188" s="10" t="str">
        <f>IFERROR(VLOOKUP(#REF!,#REF!,5,0),"")</f>
        <v/>
      </c>
      <c r="I188" s="10" t="str">
        <f t="shared" si="1"/>
        <v>Yes</v>
      </c>
      <c r="J188" s="10" t="str">
        <f>IFERROR(VLOOKUP(#REF!,#REF!,4,0),"")</f>
        <v/>
      </c>
    </row>
    <row r="189" spans="1:10" x14ac:dyDescent="0.25">
      <c r="A189" s="26"/>
      <c r="B189"/>
      <c r="C189"/>
      <c r="D189"/>
      <c r="E189"/>
      <c r="F189"/>
      <c r="G189"/>
      <c r="H189" s="10" t="str">
        <f>IFERROR(VLOOKUP(#REF!,#REF!,5,0),"")</f>
        <v/>
      </c>
      <c r="I189" s="10" t="str">
        <f t="shared" si="1"/>
        <v>Yes</v>
      </c>
      <c r="J189" s="10" t="str">
        <f>IFERROR(VLOOKUP(#REF!,#REF!,4,0),"")</f>
        <v/>
      </c>
    </row>
    <row r="190" spans="1:10" x14ac:dyDescent="0.25">
      <c r="A190" s="26"/>
      <c r="B190"/>
      <c r="C190"/>
      <c r="D190"/>
      <c r="E190"/>
      <c r="F190"/>
      <c r="G190"/>
      <c r="H190" s="10" t="str">
        <f>IFERROR(VLOOKUP(#REF!,#REF!,5,0),"")</f>
        <v/>
      </c>
      <c r="I190" s="10" t="str">
        <f t="shared" si="1"/>
        <v>Yes</v>
      </c>
      <c r="J190" s="10" t="str">
        <f>IFERROR(VLOOKUP(#REF!,#REF!,4,0),"")</f>
        <v/>
      </c>
    </row>
    <row r="191" spans="1:10" x14ac:dyDescent="0.25">
      <c r="A191" s="26"/>
      <c r="B191"/>
      <c r="C191"/>
      <c r="D191"/>
      <c r="E191"/>
      <c r="F191"/>
      <c r="G191"/>
      <c r="H191" s="10" t="str">
        <f>IFERROR(VLOOKUP(#REF!,#REF!,5,0),"")</f>
        <v/>
      </c>
      <c r="I191" s="10" t="str">
        <f t="shared" si="1"/>
        <v>Yes</v>
      </c>
      <c r="J191" s="10" t="str">
        <f>IFERROR(VLOOKUP(#REF!,#REF!,4,0),"")</f>
        <v/>
      </c>
    </row>
    <row r="192" spans="1:10" x14ac:dyDescent="0.25">
      <c r="A192" s="26"/>
      <c r="B192"/>
      <c r="C192"/>
      <c r="D192"/>
      <c r="E192"/>
      <c r="F192"/>
      <c r="G192"/>
      <c r="H192" s="10" t="str">
        <f>IFERROR(VLOOKUP(#REF!,#REF!,5,0),"")</f>
        <v/>
      </c>
      <c r="I192" s="10" t="str">
        <f t="shared" si="1"/>
        <v>Yes</v>
      </c>
      <c r="J192" s="10" t="str">
        <f>IFERROR(VLOOKUP(#REF!,#REF!,4,0),"")</f>
        <v/>
      </c>
    </row>
    <row r="193" spans="1:10" x14ac:dyDescent="0.25">
      <c r="A193" s="26"/>
      <c r="B193"/>
      <c r="C193"/>
      <c r="D193"/>
      <c r="E193"/>
      <c r="F193"/>
      <c r="G193"/>
      <c r="H193" s="10" t="str">
        <f>IFERROR(VLOOKUP(#REF!,#REF!,5,0),"")</f>
        <v/>
      </c>
      <c r="I193" s="10" t="str">
        <f t="shared" si="1"/>
        <v>Yes</v>
      </c>
      <c r="J193" s="10" t="str">
        <f>IFERROR(VLOOKUP(#REF!,#REF!,4,0),"")</f>
        <v/>
      </c>
    </row>
    <row r="194" spans="1:10" x14ac:dyDescent="0.25">
      <c r="A194" s="26"/>
      <c r="B194"/>
      <c r="C194"/>
      <c r="D194"/>
      <c r="E194"/>
      <c r="F194"/>
      <c r="G194"/>
      <c r="H194" s="10" t="str">
        <f>IFERROR(VLOOKUP(#REF!,#REF!,5,0),"")</f>
        <v/>
      </c>
      <c r="I194" s="10" t="str">
        <f t="shared" si="1"/>
        <v>Yes</v>
      </c>
      <c r="J194" s="10" t="str">
        <f>IFERROR(VLOOKUP(#REF!,#REF!,4,0),"")</f>
        <v/>
      </c>
    </row>
    <row r="195" spans="1:10" x14ac:dyDescent="0.25">
      <c r="A195" s="26"/>
      <c r="B195"/>
      <c r="C195"/>
      <c r="D195"/>
      <c r="E195"/>
      <c r="F195"/>
      <c r="G195"/>
      <c r="H195" s="10" t="str">
        <f>IFERROR(VLOOKUP(#REF!,#REF!,5,0),"")</f>
        <v/>
      </c>
      <c r="I195" s="10" t="str">
        <f t="shared" si="1"/>
        <v>Yes</v>
      </c>
      <c r="J195" s="10" t="str">
        <f>IFERROR(VLOOKUP(#REF!,#REF!,4,0),"")</f>
        <v/>
      </c>
    </row>
    <row r="196" spans="1:10" x14ac:dyDescent="0.25">
      <c r="A196" s="26"/>
      <c r="B196"/>
      <c r="C196"/>
      <c r="D196"/>
      <c r="E196"/>
      <c r="F196"/>
      <c r="G196"/>
      <c r="H196" s="10" t="str">
        <f>IFERROR(VLOOKUP(#REF!,#REF!,5,0),"")</f>
        <v/>
      </c>
      <c r="I196" s="10" t="str">
        <f t="shared" si="1"/>
        <v>Yes</v>
      </c>
      <c r="J196" s="10" t="str">
        <f>IFERROR(VLOOKUP(#REF!,#REF!,4,0),"")</f>
        <v/>
      </c>
    </row>
    <row r="197" spans="1:10" x14ac:dyDescent="0.25">
      <c r="A197" s="26"/>
      <c r="B197"/>
      <c r="C197"/>
      <c r="D197"/>
      <c r="E197"/>
      <c r="F197"/>
      <c r="G197"/>
      <c r="H197" s="10" t="str">
        <f>IFERROR(VLOOKUP(#REF!,#REF!,5,0),"")</f>
        <v/>
      </c>
      <c r="I197" s="10" t="str">
        <f t="shared" si="1"/>
        <v>Yes</v>
      </c>
      <c r="J197" s="10" t="str">
        <f>IFERROR(VLOOKUP(#REF!,#REF!,4,0),"")</f>
        <v/>
      </c>
    </row>
    <row r="198" spans="1:10" x14ac:dyDescent="0.25">
      <c r="A198" s="26"/>
      <c r="B198"/>
      <c r="C198"/>
      <c r="D198"/>
      <c r="E198"/>
      <c r="F198"/>
      <c r="G198"/>
      <c r="H198" s="10" t="str">
        <f>IFERROR(VLOOKUP(#REF!,#REF!,5,0),"")</f>
        <v/>
      </c>
      <c r="I198" s="10" t="str">
        <f t="shared" si="1"/>
        <v>Yes</v>
      </c>
      <c r="J198" s="10" t="str">
        <f>IFERROR(VLOOKUP(#REF!,#REF!,4,0),"")</f>
        <v/>
      </c>
    </row>
    <row r="199" spans="1:10" x14ac:dyDescent="0.25">
      <c r="A199" s="26"/>
      <c r="B199"/>
      <c r="C199"/>
      <c r="D199"/>
      <c r="E199"/>
      <c r="F199"/>
      <c r="G199"/>
      <c r="H199" s="10" t="str">
        <f>IFERROR(VLOOKUP(#REF!,#REF!,5,0),"")</f>
        <v/>
      </c>
      <c r="I199" s="10" t="str">
        <f t="shared" si="1"/>
        <v>Yes</v>
      </c>
      <c r="J199" s="10" t="str">
        <f>IFERROR(VLOOKUP(#REF!,#REF!,4,0),"")</f>
        <v/>
      </c>
    </row>
    <row r="200" spans="1:10" x14ac:dyDescent="0.25">
      <c r="A200" s="26"/>
      <c r="B200"/>
      <c r="C200"/>
      <c r="D200"/>
      <c r="E200"/>
      <c r="F200"/>
      <c r="G200"/>
      <c r="H200" s="10" t="str">
        <f>IFERROR(VLOOKUP(#REF!,#REF!,5,0),"")</f>
        <v/>
      </c>
      <c r="I200" s="10" t="str">
        <f t="shared" si="1"/>
        <v>Yes</v>
      </c>
      <c r="J200" s="10" t="str">
        <f>IFERROR(VLOOKUP(#REF!,#REF!,4,0),"")</f>
        <v/>
      </c>
    </row>
    <row r="201" spans="1:10" x14ac:dyDescent="0.25">
      <c r="A201" s="26"/>
      <c r="B201"/>
      <c r="C201"/>
      <c r="D201"/>
      <c r="E201"/>
      <c r="F201"/>
      <c r="G201"/>
      <c r="H201" s="10" t="str">
        <f>IFERROR(VLOOKUP(#REF!,#REF!,5,0),"")</f>
        <v/>
      </c>
      <c r="I201" s="10" t="str">
        <f t="shared" si="1"/>
        <v>Yes</v>
      </c>
      <c r="J201" s="10" t="str">
        <f>IFERROR(VLOOKUP(#REF!,#REF!,4,0),"")</f>
        <v/>
      </c>
    </row>
    <row r="202" spans="1:10" x14ac:dyDescent="0.25">
      <c r="A202" s="26"/>
      <c r="B202"/>
      <c r="C202"/>
      <c r="D202"/>
      <c r="E202"/>
      <c r="F202"/>
      <c r="G202"/>
      <c r="H202" s="10" t="str">
        <f>IFERROR(VLOOKUP(#REF!,#REF!,5,0),"")</f>
        <v/>
      </c>
      <c r="I202" s="10" t="str">
        <f t="shared" si="1"/>
        <v>Yes</v>
      </c>
      <c r="J202" s="10" t="str">
        <f>IFERROR(VLOOKUP(#REF!,#REF!,4,0),"")</f>
        <v/>
      </c>
    </row>
    <row r="203" spans="1:10" x14ac:dyDescent="0.25">
      <c r="A203" s="26"/>
      <c r="B203"/>
      <c r="C203"/>
      <c r="D203"/>
      <c r="E203"/>
      <c r="F203"/>
      <c r="G203"/>
      <c r="H203" s="10" t="str">
        <f>IFERROR(VLOOKUP(#REF!,#REF!,5,0),"")</f>
        <v/>
      </c>
      <c r="I203" s="10" t="str">
        <f t="shared" ref="I203:I266" si="2">IF(E203&lt;=H203,"Yes","No")</f>
        <v>Yes</v>
      </c>
      <c r="J203" s="10" t="str">
        <f>IFERROR(VLOOKUP(#REF!,#REF!,4,0),"")</f>
        <v/>
      </c>
    </row>
    <row r="204" spans="1:10" x14ac:dyDescent="0.25">
      <c r="A204" s="26"/>
      <c r="B204"/>
      <c r="C204"/>
      <c r="D204"/>
      <c r="E204"/>
      <c r="F204"/>
      <c r="G204"/>
      <c r="H204" s="10" t="str">
        <f>IFERROR(VLOOKUP(#REF!,#REF!,5,0),"")</f>
        <v/>
      </c>
      <c r="I204" s="10" t="str">
        <f t="shared" si="2"/>
        <v>Yes</v>
      </c>
      <c r="J204" s="10" t="str">
        <f>IFERROR(VLOOKUP(#REF!,#REF!,4,0),"")</f>
        <v/>
      </c>
    </row>
    <row r="205" spans="1:10" x14ac:dyDescent="0.25">
      <c r="A205" s="26"/>
      <c r="B205"/>
      <c r="C205"/>
      <c r="D205"/>
      <c r="E205"/>
      <c r="F205"/>
      <c r="G205"/>
      <c r="H205" s="10" t="str">
        <f>IFERROR(VLOOKUP(#REF!,#REF!,5,0),"")</f>
        <v/>
      </c>
      <c r="I205" s="10" t="str">
        <f t="shared" si="2"/>
        <v>Yes</v>
      </c>
      <c r="J205" s="10" t="str">
        <f>IFERROR(VLOOKUP(#REF!,#REF!,4,0),"")</f>
        <v/>
      </c>
    </row>
    <row r="206" spans="1:10" x14ac:dyDescent="0.25">
      <c r="A206" s="26"/>
      <c r="B206"/>
      <c r="C206"/>
      <c r="D206"/>
      <c r="E206"/>
      <c r="F206"/>
      <c r="G206"/>
      <c r="H206" s="10" t="str">
        <f>IFERROR(VLOOKUP(#REF!,#REF!,5,0),"")</f>
        <v/>
      </c>
      <c r="I206" s="10" t="str">
        <f t="shared" si="2"/>
        <v>Yes</v>
      </c>
      <c r="J206" s="10" t="str">
        <f>IFERROR(VLOOKUP(#REF!,#REF!,4,0),"")</f>
        <v/>
      </c>
    </row>
    <row r="207" spans="1:10" x14ac:dyDescent="0.25">
      <c r="A207" s="26"/>
      <c r="B207"/>
      <c r="C207"/>
      <c r="D207"/>
      <c r="E207"/>
      <c r="F207"/>
      <c r="G207"/>
      <c r="H207" s="10" t="str">
        <f>IFERROR(VLOOKUP(#REF!,#REF!,5,0),"")</f>
        <v/>
      </c>
      <c r="I207" s="10" t="str">
        <f t="shared" si="2"/>
        <v>Yes</v>
      </c>
      <c r="J207" s="10" t="str">
        <f>IFERROR(VLOOKUP(#REF!,#REF!,4,0),"")</f>
        <v/>
      </c>
    </row>
    <row r="208" spans="1:10" x14ac:dyDescent="0.25">
      <c r="A208" s="26"/>
      <c r="B208"/>
      <c r="C208"/>
      <c r="D208"/>
      <c r="E208"/>
      <c r="F208"/>
      <c r="G208"/>
      <c r="H208" s="10" t="str">
        <f>IFERROR(VLOOKUP(#REF!,#REF!,5,0),"")</f>
        <v/>
      </c>
      <c r="I208" s="10" t="str">
        <f t="shared" si="2"/>
        <v>Yes</v>
      </c>
      <c r="J208" s="10" t="str">
        <f>IFERROR(VLOOKUP(#REF!,#REF!,4,0),"")</f>
        <v/>
      </c>
    </row>
    <row r="209" spans="1:10" x14ac:dyDescent="0.25">
      <c r="A209" s="26"/>
      <c r="B209"/>
      <c r="C209"/>
      <c r="D209"/>
      <c r="E209"/>
      <c r="F209"/>
      <c r="G209"/>
      <c r="H209" s="10" t="str">
        <f>IFERROR(VLOOKUP(#REF!,#REF!,5,0),"")</f>
        <v/>
      </c>
      <c r="I209" s="10" t="str">
        <f t="shared" si="2"/>
        <v>Yes</v>
      </c>
      <c r="J209" s="10" t="str">
        <f>IFERROR(VLOOKUP(#REF!,#REF!,4,0),"")</f>
        <v/>
      </c>
    </row>
    <row r="210" spans="1:10" x14ac:dyDescent="0.25">
      <c r="A210" s="26"/>
      <c r="B210"/>
      <c r="C210"/>
      <c r="D210"/>
      <c r="E210"/>
      <c r="F210"/>
      <c r="G210"/>
      <c r="H210" s="10" t="str">
        <f>IFERROR(VLOOKUP(#REF!,#REF!,5,0),"")</f>
        <v/>
      </c>
      <c r="I210" s="10" t="str">
        <f t="shared" si="2"/>
        <v>Yes</v>
      </c>
      <c r="J210" s="10" t="str">
        <f>IFERROR(VLOOKUP(#REF!,#REF!,4,0),"")</f>
        <v/>
      </c>
    </row>
    <row r="211" spans="1:10" x14ac:dyDescent="0.25">
      <c r="A211" s="26"/>
      <c r="B211"/>
      <c r="C211"/>
      <c r="D211"/>
      <c r="E211"/>
      <c r="F211"/>
      <c r="G211"/>
      <c r="H211" s="10" t="str">
        <f>IFERROR(VLOOKUP(#REF!,#REF!,5,0),"")</f>
        <v/>
      </c>
      <c r="I211" s="10" t="str">
        <f t="shared" si="2"/>
        <v>Yes</v>
      </c>
      <c r="J211" s="10" t="str">
        <f>IFERROR(VLOOKUP(#REF!,#REF!,4,0),"")</f>
        <v/>
      </c>
    </row>
    <row r="212" spans="1:10" x14ac:dyDescent="0.25">
      <c r="A212" s="26"/>
      <c r="B212"/>
      <c r="C212"/>
      <c r="D212"/>
      <c r="E212"/>
      <c r="F212"/>
      <c r="G212"/>
      <c r="H212" s="10" t="str">
        <f>IFERROR(VLOOKUP(#REF!,#REF!,5,0),"")</f>
        <v/>
      </c>
      <c r="I212" s="10" t="str">
        <f t="shared" si="2"/>
        <v>Yes</v>
      </c>
      <c r="J212" s="10" t="str">
        <f>IFERROR(VLOOKUP(#REF!,#REF!,4,0),"")</f>
        <v/>
      </c>
    </row>
    <row r="213" spans="1:10" x14ac:dyDescent="0.25">
      <c r="A213" s="26"/>
      <c r="B213"/>
      <c r="C213"/>
      <c r="D213"/>
      <c r="E213"/>
      <c r="F213"/>
      <c r="G213"/>
      <c r="H213" s="10" t="str">
        <f>IFERROR(VLOOKUP(#REF!,#REF!,5,0),"")</f>
        <v/>
      </c>
      <c r="I213" s="10" t="str">
        <f t="shared" si="2"/>
        <v>Yes</v>
      </c>
      <c r="J213" s="10" t="str">
        <f>IFERROR(VLOOKUP(#REF!,#REF!,4,0),"")</f>
        <v/>
      </c>
    </row>
    <row r="214" spans="1:10" x14ac:dyDescent="0.25">
      <c r="A214" s="26"/>
      <c r="B214"/>
      <c r="C214"/>
      <c r="D214"/>
      <c r="E214"/>
      <c r="F214"/>
      <c r="G214"/>
      <c r="H214" s="10" t="str">
        <f>IFERROR(VLOOKUP(#REF!,#REF!,5,0),"")</f>
        <v/>
      </c>
      <c r="I214" s="10" t="str">
        <f t="shared" si="2"/>
        <v>Yes</v>
      </c>
      <c r="J214" s="10" t="str">
        <f>IFERROR(VLOOKUP(#REF!,#REF!,4,0),"")</f>
        <v/>
      </c>
    </row>
    <row r="215" spans="1:10" x14ac:dyDescent="0.25">
      <c r="A215" s="26"/>
      <c r="B215"/>
      <c r="C215"/>
      <c r="D215"/>
      <c r="E215"/>
      <c r="F215"/>
      <c r="G215"/>
      <c r="H215" s="10" t="str">
        <f>IFERROR(VLOOKUP(#REF!,#REF!,5,0),"")</f>
        <v/>
      </c>
      <c r="I215" s="10" t="str">
        <f t="shared" si="2"/>
        <v>Yes</v>
      </c>
      <c r="J215" s="10" t="str">
        <f>IFERROR(VLOOKUP(#REF!,#REF!,4,0),"")</f>
        <v/>
      </c>
    </row>
    <row r="216" spans="1:10" x14ac:dyDescent="0.25">
      <c r="A216" s="26"/>
      <c r="B216"/>
      <c r="C216"/>
      <c r="D216"/>
      <c r="E216"/>
      <c r="F216"/>
      <c r="G216"/>
      <c r="H216" s="10" t="str">
        <f>IFERROR(VLOOKUP(#REF!,#REF!,5,0),"")</f>
        <v/>
      </c>
      <c r="I216" s="10" t="str">
        <f t="shared" si="2"/>
        <v>Yes</v>
      </c>
      <c r="J216" s="10" t="str">
        <f>IFERROR(VLOOKUP(#REF!,#REF!,4,0),"")</f>
        <v/>
      </c>
    </row>
    <row r="217" spans="1:10" x14ac:dyDescent="0.25">
      <c r="A217" s="26"/>
      <c r="B217"/>
      <c r="C217"/>
      <c r="D217"/>
      <c r="E217"/>
      <c r="F217"/>
      <c r="G217"/>
      <c r="H217" s="10" t="str">
        <f>IFERROR(VLOOKUP(#REF!,#REF!,5,0),"")</f>
        <v/>
      </c>
      <c r="I217" s="10" t="str">
        <f t="shared" si="2"/>
        <v>Yes</v>
      </c>
      <c r="J217" s="10" t="str">
        <f>IFERROR(VLOOKUP(#REF!,#REF!,4,0),"")</f>
        <v/>
      </c>
    </row>
    <row r="218" spans="1:10" x14ac:dyDescent="0.25">
      <c r="A218" s="26"/>
      <c r="B218"/>
      <c r="C218"/>
      <c r="D218"/>
      <c r="E218"/>
      <c r="F218"/>
      <c r="G218"/>
      <c r="H218" s="10" t="str">
        <f>IFERROR(VLOOKUP(#REF!,#REF!,5,0),"")</f>
        <v/>
      </c>
      <c r="I218" s="10" t="str">
        <f t="shared" si="2"/>
        <v>Yes</v>
      </c>
      <c r="J218" s="10" t="str">
        <f>IFERROR(VLOOKUP(#REF!,#REF!,4,0),"")</f>
        <v/>
      </c>
    </row>
    <row r="219" spans="1:10" x14ac:dyDescent="0.25">
      <c r="A219" s="26"/>
      <c r="B219"/>
      <c r="C219"/>
      <c r="D219"/>
      <c r="E219"/>
      <c r="F219"/>
      <c r="G219"/>
      <c r="H219" s="10" t="str">
        <f>IFERROR(VLOOKUP(#REF!,#REF!,5,0),"")</f>
        <v/>
      </c>
      <c r="I219" s="10" t="str">
        <f t="shared" si="2"/>
        <v>Yes</v>
      </c>
      <c r="J219" s="10" t="str">
        <f>IFERROR(VLOOKUP(#REF!,#REF!,4,0),"")</f>
        <v/>
      </c>
    </row>
    <row r="220" spans="1:10" x14ac:dyDescent="0.25">
      <c r="A220" s="26"/>
      <c r="B220"/>
      <c r="C220"/>
      <c r="D220"/>
      <c r="E220"/>
      <c r="F220"/>
      <c r="G220"/>
      <c r="H220" s="10" t="str">
        <f>IFERROR(VLOOKUP(#REF!,#REF!,5,0),"")</f>
        <v/>
      </c>
      <c r="I220" s="10" t="str">
        <f t="shared" si="2"/>
        <v>Yes</v>
      </c>
      <c r="J220" s="10" t="str">
        <f>IFERROR(VLOOKUP(#REF!,#REF!,4,0),"")</f>
        <v/>
      </c>
    </row>
    <row r="221" spans="1:10" x14ac:dyDescent="0.25">
      <c r="A221" s="26"/>
      <c r="B221"/>
      <c r="C221"/>
      <c r="D221"/>
      <c r="E221"/>
      <c r="F221"/>
      <c r="G221"/>
      <c r="H221" s="10" t="str">
        <f>IFERROR(VLOOKUP(#REF!,#REF!,5,0),"")</f>
        <v/>
      </c>
      <c r="I221" s="10" t="str">
        <f t="shared" si="2"/>
        <v>Yes</v>
      </c>
      <c r="J221" s="10" t="str">
        <f>IFERROR(VLOOKUP(#REF!,#REF!,4,0),"")</f>
        <v/>
      </c>
    </row>
    <row r="222" spans="1:10" x14ac:dyDescent="0.25">
      <c r="A222" s="26"/>
      <c r="B222"/>
      <c r="C222"/>
      <c r="D222"/>
      <c r="E222"/>
      <c r="F222"/>
      <c r="G222"/>
      <c r="H222" s="10" t="str">
        <f>IFERROR(VLOOKUP(#REF!,#REF!,5,0),"")</f>
        <v/>
      </c>
      <c r="I222" s="10" t="str">
        <f t="shared" si="2"/>
        <v>Yes</v>
      </c>
      <c r="J222" s="10" t="str">
        <f>IFERROR(VLOOKUP(#REF!,#REF!,4,0),"")</f>
        <v/>
      </c>
    </row>
    <row r="223" spans="1:10" x14ac:dyDescent="0.25">
      <c r="A223" s="26"/>
      <c r="B223"/>
      <c r="C223"/>
      <c r="D223"/>
      <c r="E223"/>
      <c r="F223"/>
      <c r="G223"/>
      <c r="H223" s="10" t="str">
        <f>IFERROR(VLOOKUP(#REF!,#REF!,5,0),"")</f>
        <v/>
      </c>
      <c r="I223" s="10" t="str">
        <f t="shared" si="2"/>
        <v>Yes</v>
      </c>
      <c r="J223" s="10" t="str">
        <f>IFERROR(VLOOKUP(#REF!,#REF!,4,0),"")</f>
        <v/>
      </c>
    </row>
    <row r="224" spans="1:10" x14ac:dyDescent="0.25">
      <c r="A224" s="26"/>
      <c r="B224"/>
      <c r="C224"/>
      <c r="D224"/>
      <c r="E224"/>
      <c r="F224"/>
      <c r="G224"/>
      <c r="H224" s="10" t="str">
        <f>IFERROR(VLOOKUP(#REF!,#REF!,5,0),"")</f>
        <v/>
      </c>
      <c r="I224" s="10" t="str">
        <f t="shared" si="2"/>
        <v>Yes</v>
      </c>
      <c r="J224" s="10" t="str">
        <f>IFERROR(VLOOKUP(#REF!,#REF!,4,0),"")</f>
        <v/>
      </c>
    </row>
    <row r="225" spans="1:10" x14ac:dyDescent="0.25">
      <c r="A225" s="26"/>
      <c r="B225"/>
      <c r="C225"/>
      <c r="D225"/>
      <c r="E225"/>
      <c r="F225"/>
      <c r="G225"/>
      <c r="H225" s="10" t="str">
        <f>IFERROR(VLOOKUP(#REF!,#REF!,5,0),"")</f>
        <v/>
      </c>
      <c r="I225" s="10" t="str">
        <f t="shared" si="2"/>
        <v>Yes</v>
      </c>
      <c r="J225" s="10" t="str">
        <f>IFERROR(VLOOKUP(#REF!,#REF!,4,0),"")</f>
        <v/>
      </c>
    </row>
    <row r="226" spans="1:10" x14ac:dyDescent="0.25">
      <c r="A226" s="26"/>
      <c r="B226"/>
      <c r="C226"/>
      <c r="D226"/>
      <c r="E226"/>
      <c r="F226"/>
      <c r="G226"/>
      <c r="H226" s="10" t="str">
        <f>IFERROR(VLOOKUP(#REF!,#REF!,5,0),"")</f>
        <v/>
      </c>
      <c r="I226" s="10" t="str">
        <f t="shared" si="2"/>
        <v>Yes</v>
      </c>
      <c r="J226" s="10" t="str">
        <f>IFERROR(VLOOKUP(#REF!,#REF!,4,0),"")</f>
        <v/>
      </c>
    </row>
    <row r="227" spans="1:10" x14ac:dyDescent="0.25">
      <c r="A227" s="26"/>
      <c r="B227"/>
      <c r="C227"/>
      <c r="D227"/>
      <c r="E227"/>
      <c r="F227"/>
      <c r="G227"/>
      <c r="H227" s="10" t="str">
        <f>IFERROR(VLOOKUP(#REF!,#REF!,5,0),"")</f>
        <v/>
      </c>
      <c r="I227" s="10" t="str">
        <f t="shared" si="2"/>
        <v>Yes</v>
      </c>
      <c r="J227" s="10" t="str">
        <f>IFERROR(VLOOKUP(#REF!,#REF!,4,0),"")</f>
        <v/>
      </c>
    </row>
    <row r="228" spans="1:10" x14ac:dyDescent="0.25">
      <c r="A228" s="26"/>
      <c r="B228"/>
      <c r="C228"/>
      <c r="D228"/>
      <c r="E228"/>
      <c r="F228"/>
      <c r="G228"/>
      <c r="H228" s="10" t="str">
        <f>IFERROR(VLOOKUP(#REF!,#REF!,5,0),"")</f>
        <v/>
      </c>
      <c r="I228" s="10" t="str">
        <f t="shared" si="2"/>
        <v>Yes</v>
      </c>
      <c r="J228" s="10" t="str">
        <f>IFERROR(VLOOKUP(#REF!,#REF!,4,0),"")</f>
        <v/>
      </c>
    </row>
    <row r="229" spans="1:10" x14ac:dyDescent="0.25">
      <c r="A229" s="26"/>
      <c r="B229"/>
      <c r="C229"/>
      <c r="D229"/>
      <c r="E229"/>
      <c r="F229"/>
      <c r="G229"/>
      <c r="H229" s="10" t="str">
        <f>IFERROR(VLOOKUP(#REF!,#REF!,5,0),"")</f>
        <v/>
      </c>
      <c r="I229" s="10" t="str">
        <f t="shared" si="2"/>
        <v>Yes</v>
      </c>
      <c r="J229" s="10" t="str">
        <f>IFERROR(VLOOKUP(#REF!,#REF!,4,0),"")</f>
        <v/>
      </c>
    </row>
    <row r="230" spans="1:10" x14ac:dyDescent="0.25">
      <c r="A230" s="26"/>
      <c r="B230"/>
      <c r="C230"/>
      <c r="D230"/>
      <c r="E230"/>
      <c r="F230"/>
      <c r="G230"/>
      <c r="H230" s="10" t="str">
        <f>IFERROR(VLOOKUP(#REF!,#REF!,5,0),"")</f>
        <v/>
      </c>
      <c r="I230" s="10" t="str">
        <f t="shared" si="2"/>
        <v>Yes</v>
      </c>
      <c r="J230" s="10" t="str">
        <f>IFERROR(VLOOKUP(#REF!,#REF!,4,0),"")</f>
        <v/>
      </c>
    </row>
    <row r="231" spans="1:10" x14ac:dyDescent="0.25">
      <c r="A231" s="26"/>
      <c r="B231"/>
      <c r="C231"/>
      <c r="D231"/>
      <c r="E231"/>
      <c r="F231"/>
      <c r="G231"/>
      <c r="H231" s="10" t="str">
        <f>IFERROR(VLOOKUP(#REF!,#REF!,5,0),"")</f>
        <v/>
      </c>
      <c r="I231" s="10" t="str">
        <f t="shared" si="2"/>
        <v>Yes</v>
      </c>
      <c r="J231" s="10" t="str">
        <f>IFERROR(VLOOKUP(#REF!,#REF!,4,0),"")</f>
        <v/>
      </c>
    </row>
    <row r="232" spans="1:10" x14ac:dyDescent="0.25">
      <c r="A232" s="26"/>
      <c r="B232"/>
      <c r="C232"/>
      <c r="D232"/>
      <c r="E232"/>
      <c r="F232"/>
      <c r="G232"/>
      <c r="H232" s="10" t="str">
        <f>IFERROR(VLOOKUP(#REF!,#REF!,5,0),"")</f>
        <v/>
      </c>
      <c r="I232" s="10" t="str">
        <f t="shared" si="2"/>
        <v>Yes</v>
      </c>
      <c r="J232" s="10" t="str">
        <f>IFERROR(VLOOKUP(#REF!,#REF!,4,0),"")</f>
        <v/>
      </c>
    </row>
    <row r="233" spans="1:10" x14ac:dyDescent="0.25">
      <c r="A233" s="26"/>
      <c r="B233"/>
      <c r="C233"/>
      <c r="D233"/>
      <c r="E233"/>
      <c r="F233"/>
      <c r="G233"/>
      <c r="H233" s="10" t="str">
        <f>IFERROR(VLOOKUP(#REF!,#REF!,5,0),"")</f>
        <v/>
      </c>
      <c r="I233" s="10" t="str">
        <f t="shared" si="2"/>
        <v>Yes</v>
      </c>
      <c r="J233" s="10" t="str">
        <f>IFERROR(VLOOKUP(#REF!,#REF!,4,0),"")</f>
        <v/>
      </c>
    </row>
    <row r="234" spans="1:10" x14ac:dyDescent="0.25">
      <c r="A234" s="26"/>
      <c r="B234"/>
      <c r="C234"/>
      <c r="D234"/>
      <c r="E234"/>
      <c r="F234"/>
      <c r="G234"/>
      <c r="H234" s="10" t="str">
        <f>IFERROR(VLOOKUP(#REF!,#REF!,5,0),"")</f>
        <v/>
      </c>
      <c r="I234" s="10" t="str">
        <f t="shared" si="2"/>
        <v>Yes</v>
      </c>
      <c r="J234" s="10" t="str">
        <f>IFERROR(VLOOKUP(#REF!,#REF!,4,0),"")</f>
        <v/>
      </c>
    </row>
    <row r="235" spans="1:10" x14ac:dyDescent="0.25">
      <c r="A235" s="26"/>
      <c r="B235"/>
      <c r="C235"/>
      <c r="D235"/>
      <c r="E235"/>
      <c r="F235"/>
      <c r="G235"/>
      <c r="H235" s="10" t="str">
        <f>IFERROR(VLOOKUP(#REF!,#REF!,5,0),"")</f>
        <v/>
      </c>
      <c r="I235" s="10" t="str">
        <f t="shared" si="2"/>
        <v>Yes</v>
      </c>
      <c r="J235" s="10" t="str">
        <f>IFERROR(VLOOKUP(#REF!,#REF!,4,0),"")</f>
        <v/>
      </c>
    </row>
    <row r="236" spans="1:10" x14ac:dyDescent="0.25">
      <c r="A236" s="26"/>
      <c r="B236"/>
      <c r="C236"/>
      <c r="D236"/>
      <c r="E236"/>
      <c r="F236"/>
      <c r="G236"/>
      <c r="H236" s="10" t="str">
        <f>IFERROR(VLOOKUP(#REF!,#REF!,5,0),"")</f>
        <v/>
      </c>
      <c r="I236" s="10" t="str">
        <f t="shared" si="2"/>
        <v>Yes</v>
      </c>
      <c r="J236" s="10" t="str">
        <f>IFERROR(VLOOKUP(#REF!,#REF!,4,0),"")</f>
        <v/>
      </c>
    </row>
    <row r="237" spans="1:10" x14ac:dyDescent="0.25">
      <c r="A237" s="26"/>
      <c r="B237"/>
      <c r="C237"/>
      <c r="D237"/>
      <c r="E237"/>
      <c r="F237"/>
      <c r="G237"/>
      <c r="H237" s="10" t="str">
        <f>IFERROR(VLOOKUP(#REF!,#REF!,5,0),"")</f>
        <v/>
      </c>
      <c r="I237" s="10" t="str">
        <f t="shared" si="2"/>
        <v>Yes</v>
      </c>
      <c r="J237" s="10" t="str">
        <f>IFERROR(VLOOKUP(#REF!,#REF!,4,0),"")</f>
        <v/>
      </c>
    </row>
    <row r="238" spans="1:10" x14ac:dyDescent="0.25">
      <c r="A238" s="26"/>
      <c r="B238"/>
      <c r="C238"/>
      <c r="D238"/>
      <c r="E238"/>
      <c r="F238"/>
      <c r="G238"/>
      <c r="H238" s="10" t="str">
        <f>IFERROR(VLOOKUP(#REF!,#REF!,5,0),"")</f>
        <v/>
      </c>
      <c r="I238" s="10" t="str">
        <f t="shared" si="2"/>
        <v>Yes</v>
      </c>
      <c r="J238" s="10" t="str">
        <f>IFERROR(VLOOKUP(#REF!,#REF!,4,0),"")</f>
        <v/>
      </c>
    </row>
    <row r="239" spans="1:10" x14ac:dyDescent="0.25">
      <c r="A239" s="26"/>
      <c r="B239"/>
      <c r="C239"/>
      <c r="D239"/>
      <c r="E239"/>
      <c r="F239"/>
      <c r="G239"/>
      <c r="H239" s="10" t="str">
        <f>IFERROR(VLOOKUP(#REF!,#REF!,5,0),"")</f>
        <v/>
      </c>
      <c r="I239" s="10" t="str">
        <f t="shared" si="2"/>
        <v>Yes</v>
      </c>
      <c r="J239" s="10" t="str">
        <f>IFERROR(VLOOKUP(#REF!,#REF!,4,0),"")</f>
        <v/>
      </c>
    </row>
    <row r="240" spans="1:10" x14ac:dyDescent="0.25">
      <c r="A240" s="26"/>
      <c r="B240"/>
      <c r="C240"/>
      <c r="D240"/>
      <c r="E240"/>
      <c r="F240"/>
      <c r="G240"/>
      <c r="H240" s="10" t="str">
        <f>IFERROR(VLOOKUP(#REF!,#REF!,5,0),"")</f>
        <v/>
      </c>
      <c r="I240" s="10" t="str">
        <f t="shared" si="2"/>
        <v>Yes</v>
      </c>
      <c r="J240" s="10" t="str">
        <f>IFERROR(VLOOKUP(#REF!,#REF!,4,0),"")</f>
        <v/>
      </c>
    </row>
    <row r="241" spans="1:10" x14ac:dyDescent="0.25">
      <c r="A241" s="26"/>
      <c r="B241"/>
      <c r="C241"/>
      <c r="D241"/>
      <c r="E241"/>
      <c r="F241"/>
      <c r="G241"/>
      <c r="H241" s="10" t="str">
        <f>IFERROR(VLOOKUP(#REF!,#REF!,5,0),"")</f>
        <v/>
      </c>
      <c r="I241" s="10" t="str">
        <f t="shared" si="2"/>
        <v>Yes</v>
      </c>
      <c r="J241" s="10" t="str">
        <f>IFERROR(VLOOKUP(#REF!,#REF!,4,0),"")</f>
        <v/>
      </c>
    </row>
    <row r="242" spans="1:10" x14ac:dyDescent="0.25">
      <c r="A242" s="26"/>
      <c r="B242"/>
      <c r="C242"/>
      <c r="D242"/>
      <c r="E242"/>
      <c r="F242"/>
      <c r="G242"/>
      <c r="H242" s="10" t="str">
        <f>IFERROR(VLOOKUP(#REF!,#REF!,5,0),"")</f>
        <v/>
      </c>
      <c r="I242" s="10" t="str">
        <f t="shared" si="2"/>
        <v>Yes</v>
      </c>
      <c r="J242" s="10" t="str">
        <f>IFERROR(VLOOKUP(#REF!,#REF!,4,0),"")</f>
        <v/>
      </c>
    </row>
    <row r="243" spans="1:10" x14ac:dyDescent="0.25">
      <c r="A243" s="26"/>
      <c r="B243"/>
      <c r="C243"/>
      <c r="D243"/>
      <c r="E243"/>
      <c r="F243"/>
      <c r="G243"/>
      <c r="H243" s="10" t="str">
        <f>IFERROR(VLOOKUP(#REF!,#REF!,5,0),"")</f>
        <v/>
      </c>
      <c r="I243" s="10" t="str">
        <f t="shared" si="2"/>
        <v>Yes</v>
      </c>
      <c r="J243" s="10" t="str">
        <f>IFERROR(VLOOKUP(#REF!,#REF!,4,0),"")</f>
        <v/>
      </c>
    </row>
    <row r="244" spans="1:10" x14ac:dyDescent="0.25">
      <c r="A244" s="26"/>
      <c r="B244"/>
      <c r="C244"/>
      <c r="D244"/>
      <c r="E244"/>
      <c r="F244"/>
      <c r="G244"/>
      <c r="H244" s="10" t="str">
        <f>IFERROR(VLOOKUP(#REF!,#REF!,5,0),"")</f>
        <v/>
      </c>
      <c r="I244" s="10" t="str">
        <f t="shared" si="2"/>
        <v>Yes</v>
      </c>
      <c r="J244" s="10" t="str">
        <f>IFERROR(VLOOKUP(#REF!,#REF!,4,0),"")</f>
        <v/>
      </c>
    </row>
    <row r="245" spans="1:10" x14ac:dyDescent="0.25">
      <c r="A245" s="26"/>
      <c r="B245"/>
      <c r="C245"/>
      <c r="D245"/>
      <c r="E245"/>
      <c r="F245"/>
      <c r="G245"/>
      <c r="H245" s="10" t="str">
        <f>IFERROR(VLOOKUP(#REF!,#REF!,5,0),"")</f>
        <v/>
      </c>
      <c r="I245" s="10" t="str">
        <f t="shared" si="2"/>
        <v>Yes</v>
      </c>
      <c r="J245" s="10" t="str">
        <f>IFERROR(VLOOKUP(#REF!,#REF!,4,0),"")</f>
        <v/>
      </c>
    </row>
    <row r="246" spans="1:10" x14ac:dyDescent="0.25">
      <c r="A246" s="26"/>
      <c r="B246"/>
      <c r="C246"/>
      <c r="D246"/>
      <c r="E246"/>
      <c r="F246"/>
      <c r="G246"/>
      <c r="H246" s="10" t="str">
        <f>IFERROR(VLOOKUP(#REF!,#REF!,5,0),"")</f>
        <v/>
      </c>
      <c r="I246" s="10" t="str">
        <f t="shared" si="2"/>
        <v>Yes</v>
      </c>
      <c r="J246" s="10" t="str">
        <f>IFERROR(VLOOKUP(#REF!,#REF!,4,0),"")</f>
        <v/>
      </c>
    </row>
    <row r="247" spans="1:10" x14ac:dyDescent="0.25">
      <c r="A247" s="26"/>
      <c r="B247"/>
      <c r="C247"/>
      <c r="D247"/>
      <c r="E247"/>
      <c r="F247"/>
      <c r="G247"/>
      <c r="H247" s="10" t="str">
        <f>IFERROR(VLOOKUP(#REF!,#REF!,5,0),"")</f>
        <v/>
      </c>
      <c r="I247" s="10" t="str">
        <f t="shared" si="2"/>
        <v>Yes</v>
      </c>
      <c r="J247" s="10" t="str">
        <f>IFERROR(VLOOKUP(#REF!,#REF!,4,0),"")</f>
        <v/>
      </c>
    </row>
    <row r="248" spans="1:10" x14ac:dyDescent="0.25">
      <c r="A248" s="26"/>
      <c r="B248"/>
      <c r="C248"/>
      <c r="D248"/>
      <c r="E248"/>
      <c r="F248"/>
      <c r="G248"/>
      <c r="H248" s="10" t="str">
        <f>IFERROR(VLOOKUP(#REF!,#REF!,5,0),"")</f>
        <v/>
      </c>
      <c r="I248" s="10" t="str">
        <f t="shared" si="2"/>
        <v>Yes</v>
      </c>
      <c r="J248" s="10" t="str">
        <f>IFERROR(VLOOKUP(#REF!,#REF!,4,0),"")</f>
        <v/>
      </c>
    </row>
    <row r="249" spans="1:10" x14ac:dyDescent="0.25">
      <c r="A249" s="26"/>
      <c r="B249"/>
      <c r="C249"/>
      <c r="D249"/>
      <c r="E249"/>
      <c r="F249"/>
      <c r="G249"/>
      <c r="H249" s="10" t="str">
        <f>IFERROR(VLOOKUP(#REF!,#REF!,5,0),"")</f>
        <v/>
      </c>
      <c r="I249" s="10" t="str">
        <f t="shared" si="2"/>
        <v>Yes</v>
      </c>
      <c r="J249" s="10" t="str">
        <f>IFERROR(VLOOKUP(#REF!,#REF!,4,0),"")</f>
        <v/>
      </c>
    </row>
    <row r="250" spans="1:10" x14ac:dyDescent="0.25">
      <c r="A250" s="26"/>
      <c r="B250"/>
      <c r="C250"/>
      <c r="D250"/>
      <c r="E250"/>
      <c r="F250"/>
      <c r="G250"/>
      <c r="H250" s="10" t="str">
        <f>IFERROR(VLOOKUP(#REF!,#REF!,5,0),"")</f>
        <v/>
      </c>
      <c r="I250" s="10" t="str">
        <f t="shared" si="2"/>
        <v>Yes</v>
      </c>
      <c r="J250" s="10" t="str">
        <f>IFERROR(VLOOKUP(#REF!,#REF!,4,0),"")</f>
        <v/>
      </c>
    </row>
    <row r="251" spans="1:10" x14ac:dyDescent="0.25">
      <c r="A251" s="26"/>
      <c r="B251"/>
      <c r="C251"/>
      <c r="D251"/>
      <c r="E251"/>
      <c r="F251"/>
      <c r="G251"/>
      <c r="H251" s="10" t="str">
        <f>IFERROR(VLOOKUP(#REF!,#REF!,5,0),"")</f>
        <v/>
      </c>
      <c r="I251" s="10" t="str">
        <f t="shared" si="2"/>
        <v>Yes</v>
      </c>
      <c r="J251" s="10" t="str">
        <f>IFERROR(VLOOKUP(#REF!,#REF!,4,0),"")</f>
        <v/>
      </c>
    </row>
    <row r="252" spans="1:10" x14ac:dyDescent="0.25">
      <c r="A252" s="26"/>
      <c r="B252"/>
      <c r="C252"/>
      <c r="D252"/>
      <c r="E252"/>
      <c r="F252"/>
      <c r="G252"/>
      <c r="H252" s="10" t="str">
        <f>IFERROR(VLOOKUP(#REF!,#REF!,5,0),"")</f>
        <v/>
      </c>
      <c r="I252" s="10" t="str">
        <f t="shared" si="2"/>
        <v>Yes</v>
      </c>
      <c r="J252" s="10" t="str">
        <f>IFERROR(VLOOKUP(#REF!,#REF!,4,0),"")</f>
        <v/>
      </c>
    </row>
    <row r="253" spans="1:10" x14ac:dyDescent="0.25">
      <c r="A253" s="26"/>
      <c r="B253"/>
      <c r="C253"/>
      <c r="D253"/>
      <c r="E253"/>
      <c r="F253"/>
      <c r="G253"/>
      <c r="H253" s="10" t="str">
        <f>IFERROR(VLOOKUP(#REF!,#REF!,5,0),"")</f>
        <v/>
      </c>
      <c r="I253" s="10" t="str">
        <f t="shared" si="2"/>
        <v>Yes</v>
      </c>
      <c r="J253" s="10" t="str">
        <f>IFERROR(VLOOKUP(#REF!,#REF!,4,0),"")</f>
        <v/>
      </c>
    </row>
    <row r="254" spans="1:10" x14ac:dyDescent="0.25">
      <c r="A254" s="26"/>
      <c r="B254"/>
      <c r="C254"/>
      <c r="D254"/>
      <c r="E254"/>
      <c r="F254"/>
      <c r="G254"/>
      <c r="H254" s="10" t="str">
        <f>IFERROR(VLOOKUP(#REF!,#REF!,5,0),"")</f>
        <v/>
      </c>
      <c r="I254" s="10" t="str">
        <f t="shared" si="2"/>
        <v>Yes</v>
      </c>
      <c r="J254" s="10" t="str">
        <f>IFERROR(VLOOKUP(#REF!,#REF!,4,0),"")</f>
        <v/>
      </c>
    </row>
    <row r="255" spans="1:10" x14ac:dyDescent="0.25">
      <c r="A255" s="26"/>
      <c r="B255"/>
      <c r="C255"/>
      <c r="D255"/>
      <c r="E255"/>
      <c r="F255"/>
      <c r="G255"/>
      <c r="H255" s="10" t="str">
        <f>IFERROR(VLOOKUP(#REF!,#REF!,5,0),"")</f>
        <v/>
      </c>
      <c r="I255" s="10" t="str">
        <f t="shared" si="2"/>
        <v>Yes</v>
      </c>
      <c r="J255" s="10" t="str">
        <f>IFERROR(VLOOKUP(#REF!,#REF!,4,0),"")</f>
        <v/>
      </c>
    </row>
    <row r="256" spans="1:10" x14ac:dyDescent="0.25">
      <c r="A256" s="26"/>
      <c r="B256"/>
      <c r="C256"/>
      <c r="D256"/>
      <c r="E256"/>
      <c r="F256"/>
      <c r="G256"/>
      <c r="H256" s="10" t="str">
        <f>IFERROR(VLOOKUP(#REF!,#REF!,5,0),"")</f>
        <v/>
      </c>
      <c r="I256" s="10" t="str">
        <f t="shared" si="2"/>
        <v>Yes</v>
      </c>
      <c r="J256" s="10" t="str">
        <f>IFERROR(VLOOKUP(#REF!,#REF!,4,0),"")</f>
        <v/>
      </c>
    </row>
    <row r="257" spans="1:10" x14ac:dyDescent="0.25">
      <c r="A257" s="26"/>
      <c r="B257"/>
      <c r="C257"/>
      <c r="D257"/>
      <c r="E257"/>
      <c r="F257"/>
      <c r="G257"/>
      <c r="H257" s="10" t="str">
        <f>IFERROR(VLOOKUP(#REF!,#REF!,5,0),"")</f>
        <v/>
      </c>
      <c r="I257" s="10" t="str">
        <f t="shared" si="2"/>
        <v>Yes</v>
      </c>
      <c r="J257" s="10" t="str">
        <f>IFERROR(VLOOKUP(#REF!,#REF!,4,0),"")</f>
        <v/>
      </c>
    </row>
    <row r="258" spans="1:10" x14ac:dyDescent="0.25">
      <c r="A258" s="26"/>
      <c r="B258"/>
      <c r="C258"/>
      <c r="D258"/>
      <c r="E258"/>
      <c r="F258"/>
      <c r="G258"/>
      <c r="H258" s="10" t="str">
        <f>IFERROR(VLOOKUP(#REF!,#REF!,5,0),"")</f>
        <v/>
      </c>
      <c r="I258" s="10" t="str">
        <f t="shared" si="2"/>
        <v>Yes</v>
      </c>
      <c r="J258" s="10" t="str">
        <f>IFERROR(VLOOKUP(#REF!,#REF!,4,0),"")</f>
        <v/>
      </c>
    </row>
    <row r="259" spans="1:10" x14ac:dyDescent="0.25">
      <c r="A259" s="26"/>
      <c r="B259"/>
      <c r="C259"/>
      <c r="D259"/>
      <c r="E259"/>
      <c r="F259"/>
      <c r="G259"/>
      <c r="H259" s="10" t="str">
        <f>IFERROR(VLOOKUP(#REF!,#REF!,5,0),"")</f>
        <v/>
      </c>
      <c r="I259" s="10" t="str">
        <f t="shared" si="2"/>
        <v>Yes</v>
      </c>
      <c r="J259" s="10" t="str">
        <f>IFERROR(VLOOKUP(#REF!,#REF!,4,0),"")</f>
        <v/>
      </c>
    </row>
    <row r="260" spans="1:10" x14ac:dyDescent="0.25">
      <c r="A260" s="26"/>
      <c r="B260"/>
      <c r="C260"/>
      <c r="D260"/>
      <c r="E260"/>
      <c r="F260"/>
      <c r="G260"/>
      <c r="H260" s="10" t="str">
        <f>IFERROR(VLOOKUP(#REF!,#REF!,5,0),"")</f>
        <v/>
      </c>
      <c r="I260" s="10" t="str">
        <f t="shared" si="2"/>
        <v>Yes</v>
      </c>
      <c r="J260" s="10" t="str">
        <f>IFERROR(VLOOKUP(#REF!,#REF!,4,0),"")</f>
        <v/>
      </c>
    </row>
    <row r="261" spans="1:10" x14ac:dyDescent="0.25">
      <c r="A261" s="26"/>
      <c r="B261"/>
      <c r="C261"/>
      <c r="D261"/>
      <c r="E261"/>
      <c r="F261"/>
      <c r="G261"/>
      <c r="H261" s="10" t="str">
        <f>IFERROR(VLOOKUP(#REF!,#REF!,5,0),"")</f>
        <v/>
      </c>
      <c r="I261" s="10" t="str">
        <f t="shared" si="2"/>
        <v>Yes</v>
      </c>
      <c r="J261" s="10" t="str">
        <f>IFERROR(VLOOKUP(#REF!,#REF!,4,0),"")</f>
        <v/>
      </c>
    </row>
    <row r="262" spans="1:10" x14ac:dyDescent="0.25">
      <c r="A262" s="26"/>
      <c r="B262"/>
      <c r="C262"/>
      <c r="D262"/>
      <c r="E262"/>
      <c r="F262"/>
      <c r="G262"/>
      <c r="H262" s="10" t="str">
        <f>IFERROR(VLOOKUP(#REF!,#REF!,5,0),"")</f>
        <v/>
      </c>
      <c r="I262" s="10" t="str">
        <f t="shared" si="2"/>
        <v>Yes</v>
      </c>
      <c r="J262" s="10" t="str">
        <f>IFERROR(VLOOKUP(#REF!,#REF!,4,0),"")</f>
        <v/>
      </c>
    </row>
    <row r="263" spans="1:10" x14ac:dyDescent="0.25">
      <c r="A263" s="26"/>
      <c r="B263"/>
      <c r="C263"/>
      <c r="D263"/>
      <c r="E263"/>
      <c r="F263"/>
      <c r="G263"/>
      <c r="H263" s="10" t="str">
        <f>IFERROR(VLOOKUP(#REF!,#REF!,5,0),"")</f>
        <v/>
      </c>
      <c r="I263" s="10" t="str">
        <f t="shared" si="2"/>
        <v>Yes</v>
      </c>
      <c r="J263" s="10" t="str">
        <f>IFERROR(VLOOKUP(#REF!,#REF!,4,0),"")</f>
        <v/>
      </c>
    </row>
    <row r="264" spans="1:10" x14ac:dyDescent="0.25">
      <c r="A264" s="26"/>
      <c r="B264"/>
      <c r="C264"/>
      <c r="D264"/>
      <c r="E264"/>
      <c r="F264"/>
      <c r="G264"/>
      <c r="H264" s="10" t="str">
        <f>IFERROR(VLOOKUP(#REF!,#REF!,5,0),"")</f>
        <v/>
      </c>
      <c r="I264" s="10" t="str">
        <f t="shared" si="2"/>
        <v>Yes</v>
      </c>
      <c r="J264" s="10" t="str">
        <f>IFERROR(VLOOKUP(#REF!,#REF!,4,0),"")</f>
        <v/>
      </c>
    </row>
    <row r="265" spans="1:10" x14ac:dyDescent="0.25">
      <c r="A265" s="26"/>
      <c r="B265"/>
      <c r="C265"/>
      <c r="D265"/>
      <c r="E265"/>
      <c r="F265"/>
      <c r="G265"/>
      <c r="H265" s="10" t="str">
        <f>IFERROR(VLOOKUP(#REF!,#REF!,5,0),"")</f>
        <v/>
      </c>
      <c r="I265" s="10" t="str">
        <f t="shared" si="2"/>
        <v>Yes</v>
      </c>
      <c r="J265" s="10" t="str">
        <f>IFERROR(VLOOKUP(#REF!,#REF!,4,0),"")</f>
        <v/>
      </c>
    </row>
    <row r="266" spans="1:10" x14ac:dyDescent="0.25">
      <c r="A266" s="26"/>
      <c r="B266"/>
      <c r="C266"/>
      <c r="D266"/>
      <c r="E266"/>
      <c r="F266"/>
      <c r="G266"/>
      <c r="H266" s="10" t="str">
        <f>IFERROR(VLOOKUP(#REF!,#REF!,5,0),"")</f>
        <v/>
      </c>
      <c r="I266" s="10" t="str">
        <f t="shared" si="2"/>
        <v>Yes</v>
      </c>
      <c r="J266" s="10" t="str">
        <f>IFERROR(VLOOKUP(#REF!,#REF!,4,0),"")</f>
        <v/>
      </c>
    </row>
    <row r="267" spans="1:10" x14ac:dyDescent="0.25">
      <c r="A267" s="26"/>
      <c r="B267"/>
      <c r="C267"/>
      <c r="D267"/>
      <c r="E267"/>
      <c r="F267"/>
      <c r="G267"/>
      <c r="H267" s="10" t="str">
        <f>IFERROR(VLOOKUP(#REF!,#REF!,5,0),"")</f>
        <v/>
      </c>
      <c r="I267" s="10" t="str">
        <f t="shared" ref="I267:I330" si="3">IF(E267&lt;=H267,"Yes","No")</f>
        <v>Yes</v>
      </c>
      <c r="J267" s="10" t="str">
        <f>IFERROR(VLOOKUP(#REF!,#REF!,4,0),"")</f>
        <v/>
      </c>
    </row>
    <row r="268" spans="1:10" x14ac:dyDescent="0.25">
      <c r="A268" s="26"/>
      <c r="B268"/>
      <c r="C268"/>
      <c r="D268"/>
      <c r="E268"/>
      <c r="F268"/>
      <c r="G268"/>
      <c r="H268" s="10" t="str">
        <f>IFERROR(VLOOKUP(#REF!,#REF!,5,0),"")</f>
        <v/>
      </c>
      <c r="I268" s="10" t="str">
        <f t="shared" si="3"/>
        <v>Yes</v>
      </c>
      <c r="J268" s="10" t="str">
        <f>IFERROR(VLOOKUP(#REF!,#REF!,4,0),"")</f>
        <v/>
      </c>
    </row>
    <row r="269" spans="1:10" x14ac:dyDescent="0.25">
      <c r="A269" s="26"/>
      <c r="B269"/>
      <c r="C269"/>
      <c r="D269"/>
      <c r="E269"/>
      <c r="F269"/>
      <c r="G269"/>
      <c r="H269" s="10" t="str">
        <f>IFERROR(VLOOKUP(#REF!,#REF!,5,0),"")</f>
        <v/>
      </c>
      <c r="I269" s="10" t="str">
        <f t="shared" si="3"/>
        <v>Yes</v>
      </c>
      <c r="J269" s="10" t="str">
        <f>IFERROR(VLOOKUP(#REF!,#REF!,4,0),"")</f>
        <v/>
      </c>
    </row>
    <row r="270" spans="1:10" x14ac:dyDescent="0.25">
      <c r="A270" s="26"/>
      <c r="B270"/>
      <c r="C270"/>
      <c r="D270"/>
      <c r="E270"/>
      <c r="F270"/>
      <c r="G270"/>
      <c r="H270" s="10" t="str">
        <f>IFERROR(VLOOKUP(#REF!,#REF!,5,0),"")</f>
        <v/>
      </c>
      <c r="I270" s="10" t="str">
        <f t="shared" si="3"/>
        <v>Yes</v>
      </c>
      <c r="J270" s="10" t="str">
        <f>IFERROR(VLOOKUP(#REF!,#REF!,4,0),"")</f>
        <v/>
      </c>
    </row>
    <row r="271" spans="1:10" x14ac:dyDescent="0.25">
      <c r="A271" s="26"/>
      <c r="B271"/>
      <c r="C271"/>
      <c r="D271"/>
      <c r="E271"/>
      <c r="F271"/>
      <c r="G271"/>
      <c r="H271" s="10" t="str">
        <f>IFERROR(VLOOKUP(#REF!,#REF!,5,0),"")</f>
        <v/>
      </c>
      <c r="I271" s="10" t="str">
        <f t="shared" si="3"/>
        <v>Yes</v>
      </c>
      <c r="J271" s="10" t="str">
        <f>IFERROR(VLOOKUP(#REF!,#REF!,4,0),"")</f>
        <v/>
      </c>
    </row>
    <row r="272" spans="1:10" x14ac:dyDescent="0.25">
      <c r="A272" s="26"/>
      <c r="B272"/>
      <c r="C272"/>
      <c r="D272"/>
      <c r="E272"/>
      <c r="F272"/>
      <c r="G272"/>
      <c r="H272" s="10" t="str">
        <f>IFERROR(VLOOKUP(#REF!,#REF!,5,0),"")</f>
        <v/>
      </c>
      <c r="I272" s="10" t="str">
        <f t="shared" si="3"/>
        <v>Yes</v>
      </c>
      <c r="J272" s="10" t="str">
        <f>IFERROR(VLOOKUP(#REF!,#REF!,4,0),"")</f>
        <v/>
      </c>
    </row>
    <row r="273" spans="1:10" x14ac:dyDescent="0.25">
      <c r="A273" s="26"/>
      <c r="B273"/>
      <c r="C273"/>
      <c r="D273"/>
      <c r="E273"/>
      <c r="F273"/>
      <c r="G273"/>
      <c r="H273" s="10" t="str">
        <f>IFERROR(VLOOKUP(#REF!,#REF!,5,0),"")</f>
        <v/>
      </c>
      <c r="I273" s="10" t="str">
        <f t="shared" si="3"/>
        <v>Yes</v>
      </c>
      <c r="J273" s="10" t="str">
        <f>IFERROR(VLOOKUP(#REF!,#REF!,4,0),"")</f>
        <v/>
      </c>
    </row>
    <row r="274" spans="1:10" x14ac:dyDescent="0.25">
      <c r="A274" s="26"/>
      <c r="B274"/>
      <c r="C274"/>
      <c r="D274"/>
      <c r="E274"/>
      <c r="F274"/>
      <c r="G274"/>
      <c r="H274" s="10" t="str">
        <f>IFERROR(VLOOKUP(#REF!,#REF!,5,0),"")</f>
        <v/>
      </c>
      <c r="I274" s="10" t="str">
        <f t="shared" si="3"/>
        <v>Yes</v>
      </c>
      <c r="J274" s="10" t="str">
        <f>IFERROR(VLOOKUP(#REF!,#REF!,4,0),"")</f>
        <v/>
      </c>
    </row>
    <row r="275" spans="1:10" x14ac:dyDescent="0.25">
      <c r="A275" s="26"/>
      <c r="B275"/>
      <c r="C275"/>
      <c r="D275"/>
      <c r="E275"/>
      <c r="F275"/>
      <c r="G275"/>
      <c r="H275" s="10" t="str">
        <f>IFERROR(VLOOKUP(#REF!,#REF!,5,0),"")</f>
        <v/>
      </c>
      <c r="I275" s="10" t="str">
        <f t="shared" si="3"/>
        <v>Yes</v>
      </c>
      <c r="J275" s="10" t="str">
        <f>IFERROR(VLOOKUP(#REF!,#REF!,4,0),"")</f>
        <v/>
      </c>
    </row>
    <row r="276" spans="1:10" x14ac:dyDescent="0.25">
      <c r="A276" s="26"/>
      <c r="B276"/>
      <c r="C276"/>
      <c r="D276"/>
      <c r="E276"/>
      <c r="F276"/>
      <c r="G276"/>
      <c r="H276" s="10" t="str">
        <f>IFERROR(VLOOKUP(#REF!,#REF!,5,0),"")</f>
        <v/>
      </c>
      <c r="I276" s="10" t="str">
        <f t="shared" si="3"/>
        <v>Yes</v>
      </c>
      <c r="J276" s="10" t="str">
        <f>IFERROR(VLOOKUP(#REF!,#REF!,4,0),"")</f>
        <v/>
      </c>
    </row>
    <row r="277" spans="1:10" x14ac:dyDescent="0.25">
      <c r="A277" s="26"/>
      <c r="B277"/>
      <c r="C277"/>
      <c r="D277"/>
      <c r="E277"/>
      <c r="F277"/>
      <c r="G277"/>
      <c r="H277" s="10" t="str">
        <f>IFERROR(VLOOKUP(#REF!,#REF!,5,0),"")</f>
        <v/>
      </c>
      <c r="I277" s="10" t="str">
        <f t="shared" si="3"/>
        <v>Yes</v>
      </c>
      <c r="J277" s="10" t="str">
        <f>IFERROR(VLOOKUP(#REF!,#REF!,4,0),"")</f>
        <v/>
      </c>
    </row>
    <row r="278" spans="1:10" x14ac:dyDescent="0.25">
      <c r="A278" s="26"/>
      <c r="B278"/>
      <c r="C278"/>
      <c r="D278"/>
      <c r="E278"/>
      <c r="F278"/>
      <c r="G278"/>
      <c r="H278" s="10" t="str">
        <f>IFERROR(VLOOKUP(#REF!,#REF!,5,0),"")</f>
        <v/>
      </c>
      <c r="I278" s="10" t="str">
        <f t="shared" si="3"/>
        <v>Yes</v>
      </c>
      <c r="J278" s="10" t="str">
        <f>IFERROR(VLOOKUP(#REF!,#REF!,4,0),"")</f>
        <v/>
      </c>
    </row>
    <row r="279" spans="1:10" x14ac:dyDescent="0.25">
      <c r="A279" s="26"/>
      <c r="B279"/>
      <c r="C279"/>
      <c r="D279"/>
      <c r="E279"/>
      <c r="F279"/>
      <c r="G279"/>
      <c r="H279" s="10" t="str">
        <f>IFERROR(VLOOKUP(#REF!,#REF!,5,0),"")</f>
        <v/>
      </c>
      <c r="I279" s="10" t="str">
        <f t="shared" si="3"/>
        <v>Yes</v>
      </c>
      <c r="J279" s="10" t="str">
        <f>IFERROR(VLOOKUP(#REF!,#REF!,4,0),"")</f>
        <v/>
      </c>
    </row>
    <row r="280" spans="1:10" x14ac:dyDescent="0.25">
      <c r="A280" s="26"/>
      <c r="B280"/>
      <c r="C280"/>
      <c r="D280"/>
      <c r="E280"/>
      <c r="F280"/>
      <c r="G280"/>
      <c r="H280" s="10" t="str">
        <f>IFERROR(VLOOKUP(#REF!,#REF!,5,0),"")</f>
        <v/>
      </c>
      <c r="I280" s="10" t="str">
        <f t="shared" si="3"/>
        <v>Yes</v>
      </c>
      <c r="J280" s="10" t="str">
        <f>IFERROR(VLOOKUP(#REF!,#REF!,4,0),"")</f>
        <v/>
      </c>
    </row>
    <row r="281" spans="1:10" x14ac:dyDescent="0.25">
      <c r="A281" s="26"/>
      <c r="B281"/>
      <c r="C281"/>
      <c r="D281"/>
      <c r="E281"/>
      <c r="F281"/>
      <c r="G281"/>
      <c r="H281" s="10" t="str">
        <f>IFERROR(VLOOKUP(#REF!,#REF!,5,0),"")</f>
        <v/>
      </c>
      <c r="I281" s="10" t="str">
        <f t="shared" si="3"/>
        <v>Yes</v>
      </c>
      <c r="J281" s="10" t="str">
        <f>IFERROR(VLOOKUP(#REF!,#REF!,4,0),"")</f>
        <v/>
      </c>
    </row>
    <row r="282" spans="1:10" x14ac:dyDescent="0.25">
      <c r="A282" s="26"/>
      <c r="B282"/>
      <c r="C282"/>
      <c r="D282"/>
      <c r="E282"/>
      <c r="F282"/>
      <c r="G282"/>
      <c r="H282" s="10" t="str">
        <f>IFERROR(VLOOKUP(#REF!,#REF!,5,0),"")</f>
        <v/>
      </c>
      <c r="I282" s="10" t="str">
        <f t="shared" si="3"/>
        <v>Yes</v>
      </c>
      <c r="J282" s="10" t="str">
        <f>IFERROR(VLOOKUP(#REF!,#REF!,4,0),"")</f>
        <v/>
      </c>
    </row>
    <row r="283" spans="1:10" x14ac:dyDescent="0.25">
      <c r="A283" s="26"/>
      <c r="B283"/>
      <c r="C283"/>
      <c r="D283"/>
      <c r="E283"/>
      <c r="F283"/>
      <c r="G283"/>
      <c r="H283" s="10" t="str">
        <f>IFERROR(VLOOKUP(#REF!,#REF!,5,0),"")</f>
        <v/>
      </c>
      <c r="I283" s="10" t="str">
        <f t="shared" si="3"/>
        <v>Yes</v>
      </c>
      <c r="J283" s="10" t="str">
        <f>IFERROR(VLOOKUP(#REF!,#REF!,4,0),"")</f>
        <v/>
      </c>
    </row>
    <row r="284" spans="1:10" x14ac:dyDescent="0.25">
      <c r="A284" s="26"/>
      <c r="B284"/>
      <c r="C284"/>
      <c r="D284"/>
      <c r="E284"/>
      <c r="F284"/>
      <c r="G284"/>
      <c r="H284" s="10" t="str">
        <f>IFERROR(VLOOKUP(#REF!,#REF!,5,0),"")</f>
        <v/>
      </c>
      <c r="I284" s="10" t="str">
        <f t="shared" si="3"/>
        <v>Yes</v>
      </c>
      <c r="J284" s="10" t="str">
        <f>IFERROR(VLOOKUP(#REF!,#REF!,4,0),"")</f>
        <v/>
      </c>
    </row>
    <row r="285" spans="1:10" x14ac:dyDescent="0.25">
      <c r="A285" s="26"/>
      <c r="B285"/>
      <c r="C285"/>
      <c r="D285"/>
      <c r="E285"/>
      <c r="F285"/>
      <c r="G285"/>
      <c r="H285" s="10" t="str">
        <f>IFERROR(VLOOKUP(#REF!,#REF!,5,0),"")</f>
        <v/>
      </c>
      <c r="I285" s="10" t="str">
        <f t="shared" si="3"/>
        <v>Yes</v>
      </c>
      <c r="J285" s="10" t="str">
        <f>IFERROR(VLOOKUP(#REF!,#REF!,4,0),"")</f>
        <v/>
      </c>
    </row>
    <row r="286" spans="1:10" x14ac:dyDescent="0.25">
      <c r="A286" s="26"/>
      <c r="B286"/>
      <c r="C286"/>
      <c r="D286"/>
      <c r="E286"/>
      <c r="F286"/>
      <c r="G286"/>
      <c r="H286" s="10" t="str">
        <f>IFERROR(VLOOKUP(#REF!,#REF!,5,0),"")</f>
        <v/>
      </c>
      <c r="I286" s="10" t="str">
        <f t="shared" si="3"/>
        <v>Yes</v>
      </c>
      <c r="J286" s="10" t="str">
        <f>IFERROR(VLOOKUP(#REF!,#REF!,4,0),"")</f>
        <v/>
      </c>
    </row>
    <row r="287" spans="1:10" x14ac:dyDescent="0.25">
      <c r="A287" s="26"/>
      <c r="B287"/>
      <c r="C287"/>
      <c r="D287"/>
      <c r="E287"/>
      <c r="F287"/>
      <c r="G287"/>
      <c r="H287" s="10" t="str">
        <f>IFERROR(VLOOKUP(#REF!,#REF!,5,0),"")</f>
        <v/>
      </c>
      <c r="I287" s="10" t="str">
        <f t="shared" si="3"/>
        <v>Yes</v>
      </c>
      <c r="J287" s="10" t="str">
        <f>IFERROR(VLOOKUP(#REF!,#REF!,4,0),"")</f>
        <v/>
      </c>
    </row>
    <row r="288" spans="1:10" x14ac:dyDescent="0.25">
      <c r="A288" s="26"/>
      <c r="B288"/>
      <c r="C288"/>
      <c r="D288"/>
      <c r="E288"/>
      <c r="F288"/>
      <c r="G288"/>
      <c r="H288" s="10" t="str">
        <f>IFERROR(VLOOKUP(#REF!,#REF!,5,0),"")</f>
        <v/>
      </c>
      <c r="I288" s="10" t="str">
        <f t="shared" si="3"/>
        <v>Yes</v>
      </c>
      <c r="J288" s="10" t="str">
        <f>IFERROR(VLOOKUP(#REF!,#REF!,4,0),"")</f>
        <v/>
      </c>
    </row>
    <row r="289" spans="1:10" x14ac:dyDescent="0.25">
      <c r="A289" s="26"/>
      <c r="B289"/>
      <c r="C289"/>
      <c r="D289"/>
      <c r="E289"/>
      <c r="F289"/>
      <c r="G289"/>
      <c r="H289" s="10" t="str">
        <f>IFERROR(VLOOKUP(#REF!,#REF!,5,0),"")</f>
        <v/>
      </c>
      <c r="I289" s="10" t="str">
        <f t="shared" si="3"/>
        <v>Yes</v>
      </c>
      <c r="J289" s="10" t="str">
        <f>IFERROR(VLOOKUP(#REF!,#REF!,4,0),"")</f>
        <v/>
      </c>
    </row>
    <row r="290" spans="1:10" x14ac:dyDescent="0.25">
      <c r="A290" s="26"/>
      <c r="B290"/>
      <c r="C290"/>
      <c r="D290"/>
      <c r="E290"/>
      <c r="F290"/>
      <c r="G290"/>
      <c r="H290" s="10" t="str">
        <f>IFERROR(VLOOKUP(#REF!,#REF!,5,0),"")</f>
        <v/>
      </c>
      <c r="I290" s="10" t="str">
        <f t="shared" si="3"/>
        <v>Yes</v>
      </c>
      <c r="J290" s="10" t="str">
        <f>IFERROR(VLOOKUP(#REF!,#REF!,4,0),"")</f>
        <v/>
      </c>
    </row>
    <row r="291" spans="1:10" x14ac:dyDescent="0.25">
      <c r="A291" s="26"/>
      <c r="B291"/>
      <c r="C291"/>
      <c r="D291"/>
      <c r="E291"/>
      <c r="F291"/>
      <c r="G291"/>
      <c r="H291" s="10" t="str">
        <f>IFERROR(VLOOKUP(#REF!,#REF!,5,0),"")</f>
        <v/>
      </c>
      <c r="I291" s="10" t="str">
        <f t="shared" si="3"/>
        <v>Yes</v>
      </c>
      <c r="J291" s="10" t="str">
        <f>IFERROR(VLOOKUP(#REF!,#REF!,4,0),"")</f>
        <v/>
      </c>
    </row>
    <row r="292" spans="1:10" x14ac:dyDescent="0.25">
      <c r="A292" s="26"/>
      <c r="B292"/>
      <c r="C292"/>
      <c r="D292"/>
      <c r="E292"/>
      <c r="F292"/>
      <c r="G292"/>
      <c r="H292" s="10" t="str">
        <f>IFERROR(VLOOKUP(#REF!,#REF!,5,0),"")</f>
        <v/>
      </c>
      <c r="I292" s="10" t="str">
        <f t="shared" si="3"/>
        <v>Yes</v>
      </c>
      <c r="J292" s="10" t="str">
        <f>IFERROR(VLOOKUP(#REF!,#REF!,4,0),"")</f>
        <v/>
      </c>
    </row>
    <row r="293" spans="1:10" x14ac:dyDescent="0.25">
      <c r="A293" s="26"/>
      <c r="B293"/>
      <c r="C293"/>
      <c r="D293"/>
      <c r="E293"/>
      <c r="F293"/>
      <c r="G293"/>
      <c r="H293" s="10" t="str">
        <f>IFERROR(VLOOKUP(#REF!,#REF!,5,0),"")</f>
        <v/>
      </c>
      <c r="I293" s="10" t="str">
        <f t="shared" si="3"/>
        <v>Yes</v>
      </c>
      <c r="J293" s="10" t="str">
        <f>IFERROR(VLOOKUP(#REF!,#REF!,4,0),"")</f>
        <v/>
      </c>
    </row>
    <row r="294" spans="1:10" x14ac:dyDescent="0.25">
      <c r="A294" s="26"/>
      <c r="B294"/>
      <c r="C294"/>
      <c r="D294"/>
      <c r="E294"/>
      <c r="F294"/>
      <c r="G294"/>
      <c r="H294" s="10" t="str">
        <f>IFERROR(VLOOKUP(#REF!,#REF!,5,0),"")</f>
        <v/>
      </c>
      <c r="I294" s="10" t="str">
        <f t="shared" si="3"/>
        <v>Yes</v>
      </c>
      <c r="J294" s="10" t="str">
        <f>IFERROR(VLOOKUP(#REF!,#REF!,4,0),"")</f>
        <v/>
      </c>
    </row>
    <row r="295" spans="1:10" x14ac:dyDescent="0.25">
      <c r="A295" s="26"/>
      <c r="B295"/>
      <c r="C295"/>
      <c r="D295"/>
      <c r="E295"/>
      <c r="F295"/>
      <c r="G295"/>
      <c r="H295" s="10" t="str">
        <f>IFERROR(VLOOKUP(#REF!,#REF!,5,0),"")</f>
        <v/>
      </c>
      <c r="I295" s="10" t="str">
        <f t="shared" si="3"/>
        <v>Yes</v>
      </c>
      <c r="J295" s="10" t="str">
        <f>IFERROR(VLOOKUP(#REF!,#REF!,4,0),"")</f>
        <v/>
      </c>
    </row>
    <row r="296" spans="1:10" x14ac:dyDescent="0.25">
      <c r="A296" s="26"/>
      <c r="B296"/>
      <c r="C296"/>
      <c r="D296"/>
      <c r="E296"/>
      <c r="F296"/>
      <c r="G296"/>
      <c r="H296" s="10" t="str">
        <f>IFERROR(VLOOKUP(#REF!,#REF!,5,0),"")</f>
        <v/>
      </c>
      <c r="I296" s="10" t="str">
        <f t="shared" si="3"/>
        <v>Yes</v>
      </c>
      <c r="J296" s="10" t="str">
        <f>IFERROR(VLOOKUP(#REF!,#REF!,4,0),"")</f>
        <v/>
      </c>
    </row>
    <row r="297" spans="1:10" x14ac:dyDescent="0.25">
      <c r="A297" s="26"/>
      <c r="B297"/>
      <c r="C297"/>
      <c r="D297"/>
      <c r="E297"/>
      <c r="F297"/>
      <c r="G297"/>
      <c r="H297" s="10" t="str">
        <f>IFERROR(VLOOKUP(#REF!,#REF!,5,0),"")</f>
        <v/>
      </c>
      <c r="I297" s="10" t="str">
        <f t="shared" si="3"/>
        <v>Yes</v>
      </c>
      <c r="J297" s="10" t="str">
        <f>IFERROR(VLOOKUP(#REF!,#REF!,4,0),"")</f>
        <v/>
      </c>
    </row>
    <row r="298" spans="1:10" x14ac:dyDescent="0.25">
      <c r="A298" s="26"/>
      <c r="B298"/>
      <c r="C298"/>
      <c r="D298"/>
      <c r="E298"/>
      <c r="F298"/>
      <c r="G298"/>
      <c r="H298" s="10" t="str">
        <f>IFERROR(VLOOKUP(#REF!,#REF!,5,0),"")</f>
        <v/>
      </c>
      <c r="I298" s="10" t="str">
        <f t="shared" si="3"/>
        <v>Yes</v>
      </c>
      <c r="J298" s="10" t="str">
        <f>IFERROR(VLOOKUP(#REF!,#REF!,4,0),"")</f>
        <v/>
      </c>
    </row>
    <row r="299" spans="1:10" x14ac:dyDescent="0.25">
      <c r="A299" s="26"/>
      <c r="B299"/>
      <c r="C299"/>
      <c r="D299"/>
      <c r="E299"/>
      <c r="F299"/>
      <c r="G299"/>
      <c r="H299" s="10" t="str">
        <f>IFERROR(VLOOKUP(#REF!,#REF!,5,0),"")</f>
        <v/>
      </c>
      <c r="I299" s="10" t="str">
        <f t="shared" si="3"/>
        <v>Yes</v>
      </c>
      <c r="J299" s="10" t="str">
        <f>IFERROR(VLOOKUP(#REF!,#REF!,4,0),"")</f>
        <v/>
      </c>
    </row>
    <row r="300" spans="1:10" x14ac:dyDescent="0.25">
      <c r="A300" s="26"/>
      <c r="B300"/>
      <c r="C300"/>
      <c r="D300"/>
      <c r="E300"/>
      <c r="F300"/>
      <c r="G300"/>
      <c r="H300" s="10" t="str">
        <f>IFERROR(VLOOKUP(#REF!,#REF!,5,0),"")</f>
        <v/>
      </c>
      <c r="I300" s="10" t="str">
        <f t="shared" si="3"/>
        <v>Yes</v>
      </c>
      <c r="J300" s="10" t="str">
        <f>IFERROR(VLOOKUP(#REF!,#REF!,4,0),"")</f>
        <v/>
      </c>
    </row>
    <row r="301" spans="1:10" x14ac:dyDescent="0.25">
      <c r="A301" s="26"/>
      <c r="B301"/>
      <c r="C301"/>
      <c r="D301"/>
      <c r="E301"/>
      <c r="F301"/>
      <c r="G301"/>
      <c r="H301" s="10" t="str">
        <f>IFERROR(VLOOKUP(#REF!,#REF!,5,0),"")</f>
        <v/>
      </c>
      <c r="I301" s="10" t="str">
        <f t="shared" si="3"/>
        <v>Yes</v>
      </c>
      <c r="J301" s="10" t="str">
        <f>IFERROR(VLOOKUP(#REF!,#REF!,4,0),"")</f>
        <v/>
      </c>
    </row>
    <row r="302" spans="1:10" x14ac:dyDescent="0.25">
      <c r="A302" s="26"/>
      <c r="B302"/>
      <c r="C302"/>
      <c r="D302"/>
      <c r="E302"/>
      <c r="F302"/>
      <c r="G302"/>
      <c r="H302" s="10" t="str">
        <f>IFERROR(VLOOKUP(#REF!,#REF!,5,0),"")</f>
        <v/>
      </c>
      <c r="I302" s="10" t="str">
        <f t="shared" si="3"/>
        <v>Yes</v>
      </c>
      <c r="J302" s="10" t="str">
        <f>IFERROR(VLOOKUP(#REF!,#REF!,4,0),"")</f>
        <v/>
      </c>
    </row>
    <row r="303" spans="1:10" x14ac:dyDescent="0.25">
      <c r="A303" s="26"/>
      <c r="B303"/>
      <c r="C303"/>
      <c r="D303"/>
      <c r="E303"/>
      <c r="F303"/>
      <c r="G303"/>
      <c r="H303" s="10" t="str">
        <f>IFERROR(VLOOKUP(#REF!,#REF!,5,0),"")</f>
        <v/>
      </c>
      <c r="I303" s="10" t="str">
        <f t="shared" si="3"/>
        <v>Yes</v>
      </c>
      <c r="J303" s="10" t="str">
        <f>IFERROR(VLOOKUP(#REF!,#REF!,4,0),"")</f>
        <v/>
      </c>
    </row>
    <row r="304" spans="1:10" x14ac:dyDescent="0.25">
      <c r="A304" s="26"/>
      <c r="B304"/>
      <c r="C304"/>
      <c r="D304"/>
      <c r="E304"/>
      <c r="F304"/>
      <c r="G304"/>
      <c r="H304" s="10" t="str">
        <f>IFERROR(VLOOKUP(#REF!,#REF!,5,0),"")</f>
        <v/>
      </c>
      <c r="I304" s="10" t="str">
        <f t="shared" si="3"/>
        <v>Yes</v>
      </c>
      <c r="J304" s="10" t="str">
        <f>IFERROR(VLOOKUP(#REF!,#REF!,4,0),"")</f>
        <v/>
      </c>
    </row>
    <row r="305" spans="1:10" x14ac:dyDescent="0.25">
      <c r="A305" s="26"/>
      <c r="B305"/>
      <c r="C305"/>
      <c r="D305"/>
      <c r="E305"/>
      <c r="F305"/>
      <c r="G305"/>
      <c r="H305" s="10" t="str">
        <f>IFERROR(VLOOKUP(#REF!,#REF!,5,0),"")</f>
        <v/>
      </c>
      <c r="I305" s="10" t="str">
        <f t="shared" si="3"/>
        <v>Yes</v>
      </c>
      <c r="J305" s="10" t="str">
        <f>IFERROR(VLOOKUP(#REF!,#REF!,4,0),"")</f>
        <v/>
      </c>
    </row>
    <row r="306" spans="1:10" x14ac:dyDescent="0.25">
      <c r="A306" s="26"/>
      <c r="B306"/>
      <c r="C306"/>
      <c r="D306"/>
      <c r="E306"/>
      <c r="F306"/>
      <c r="G306"/>
      <c r="H306" s="10" t="str">
        <f>IFERROR(VLOOKUP(#REF!,#REF!,5,0),"")</f>
        <v/>
      </c>
      <c r="I306" s="10" t="str">
        <f t="shared" si="3"/>
        <v>Yes</v>
      </c>
      <c r="J306" s="10" t="str">
        <f>IFERROR(VLOOKUP(#REF!,#REF!,4,0),"")</f>
        <v/>
      </c>
    </row>
    <row r="307" spans="1:10" x14ac:dyDescent="0.25">
      <c r="A307" s="26"/>
      <c r="B307"/>
      <c r="C307"/>
      <c r="D307"/>
      <c r="E307"/>
      <c r="F307"/>
      <c r="G307"/>
      <c r="H307" s="10" t="str">
        <f>IFERROR(VLOOKUP(#REF!,#REF!,5,0),"")</f>
        <v/>
      </c>
      <c r="I307" s="10" t="str">
        <f t="shared" si="3"/>
        <v>Yes</v>
      </c>
      <c r="J307" s="10" t="str">
        <f>IFERROR(VLOOKUP(#REF!,#REF!,4,0),"")</f>
        <v/>
      </c>
    </row>
    <row r="308" spans="1:10" x14ac:dyDescent="0.25">
      <c r="A308" s="26"/>
      <c r="B308"/>
      <c r="C308"/>
      <c r="D308"/>
      <c r="E308"/>
      <c r="F308"/>
      <c r="G308"/>
      <c r="H308" s="10" t="str">
        <f>IFERROR(VLOOKUP(#REF!,#REF!,5,0),"")</f>
        <v/>
      </c>
      <c r="I308" s="10" t="str">
        <f t="shared" si="3"/>
        <v>Yes</v>
      </c>
      <c r="J308" s="10" t="str">
        <f>IFERROR(VLOOKUP(#REF!,#REF!,4,0),"")</f>
        <v/>
      </c>
    </row>
    <row r="309" spans="1:10" x14ac:dyDescent="0.25">
      <c r="A309" s="26"/>
      <c r="B309"/>
      <c r="C309"/>
      <c r="D309"/>
      <c r="E309"/>
      <c r="F309"/>
      <c r="G309"/>
      <c r="H309" s="10" t="str">
        <f>IFERROR(VLOOKUP(#REF!,#REF!,5,0),"")</f>
        <v/>
      </c>
      <c r="I309" s="10" t="str">
        <f t="shared" si="3"/>
        <v>Yes</v>
      </c>
      <c r="J309" s="10" t="str">
        <f>IFERROR(VLOOKUP(#REF!,#REF!,4,0),"")</f>
        <v/>
      </c>
    </row>
    <row r="310" spans="1:10" x14ac:dyDescent="0.25">
      <c r="A310" s="26"/>
      <c r="B310"/>
      <c r="C310"/>
      <c r="D310"/>
      <c r="E310"/>
      <c r="F310"/>
      <c r="G310"/>
      <c r="H310" s="10" t="str">
        <f>IFERROR(VLOOKUP(#REF!,#REF!,5,0),"")</f>
        <v/>
      </c>
      <c r="I310" s="10" t="str">
        <f t="shared" si="3"/>
        <v>Yes</v>
      </c>
      <c r="J310" s="10" t="str">
        <f>IFERROR(VLOOKUP(#REF!,#REF!,4,0),"")</f>
        <v/>
      </c>
    </row>
    <row r="311" spans="1:10" x14ac:dyDescent="0.25">
      <c r="A311" s="26"/>
      <c r="B311"/>
      <c r="C311"/>
      <c r="D311"/>
      <c r="E311"/>
      <c r="F311"/>
      <c r="G311"/>
      <c r="H311" s="10" t="str">
        <f>IFERROR(VLOOKUP(#REF!,#REF!,5,0),"")</f>
        <v/>
      </c>
      <c r="I311" s="10" t="str">
        <f t="shared" si="3"/>
        <v>Yes</v>
      </c>
      <c r="J311" s="10" t="str">
        <f>IFERROR(VLOOKUP(#REF!,#REF!,4,0),"")</f>
        <v/>
      </c>
    </row>
    <row r="312" spans="1:10" x14ac:dyDescent="0.25">
      <c r="A312" s="26"/>
      <c r="B312"/>
      <c r="C312"/>
      <c r="D312"/>
      <c r="E312"/>
      <c r="F312"/>
      <c r="G312"/>
      <c r="H312" s="10" t="str">
        <f>IFERROR(VLOOKUP(#REF!,#REF!,5,0),"")</f>
        <v/>
      </c>
      <c r="I312" s="10" t="str">
        <f t="shared" si="3"/>
        <v>Yes</v>
      </c>
      <c r="J312" s="10" t="str">
        <f>IFERROR(VLOOKUP(#REF!,#REF!,4,0),"")</f>
        <v/>
      </c>
    </row>
    <row r="313" spans="1:10" x14ac:dyDescent="0.25">
      <c r="A313" s="26"/>
      <c r="B313"/>
      <c r="C313"/>
      <c r="D313"/>
      <c r="E313"/>
      <c r="F313"/>
      <c r="G313"/>
      <c r="H313" s="10" t="str">
        <f>IFERROR(VLOOKUP(#REF!,#REF!,5,0),"")</f>
        <v/>
      </c>
      <c r="I313" s="10" t="str">
        <f t="shared" si="3"/>
        <v>Yes</v>
      </c>
      <c r="J313" s="10" t="str">
        <f>IFERROR(VLOOKUP(#REF!,#REF!,4,0),"")</f>
        <v/>
      </c>
    </row>
    <row r="314" spans="1:10" x14ac:dyDescent="0.25">
      <c r="A314" s="26"/>
      <c r="B314"/>
      <c r="C314"/>
      <c r="D314"/>
      <c r="E314"/>
      <c r="F314"/>
      <c r="G314"/>
      <c r="H314" s="10" t="str">
        <f>IFERROR(VLOOKUP(#REF!,#REF!,5,0),"")</f>
        <v/>
      </c>
      <c r="I314" s="10" t="str">
        <f t="shared" si="3"/>
        <v>Yes</v>
      </c>
      <c r="J314" s="10" t="str">
        <f>IFERROR(VLOOKUP(#REF!,#REF!,4,0),"")</f>
        <v/>
      </c>
    </row>
    <row r="315" spans="1:10" x14ac:dyDescent="0.25">
      <c r="A315" s="26"/>
      <c r="B315"/>
      <c r="C315"/>
      <c r="D315"/>
      <c r="E315"/>
      <c r="F315"/>
      <c r="G315"/>
      <c r="H315" s="10" t="str">
        <f>IFERROR(VLOOKUP(#REF!,#REF!,5,0),"")</f>
        <v/>
      </c>
      <c r="I315" s="10" t="str">
        <f t="shared" si="3"/>
        <v>Yes</v>
      </c>
      <c r="J315" s="10" t="str">
        <f>IFERROR(VLOOKUP(#REF!,#REF!,4,0),"")</f>
        <v/>
      </c>
    </row>
    <row r="316" spans="1:10" x14ac:dyDescent="0.25">
      <c r="A316" s="26"/>
      <c r="B316"/>
      <c r="C316"/>
      <c r="D316"/>
      <c r="E316"/>
      <c r="F316"/>
      <c r="G316"/>
      <c r="H316" s="10" t="str">
        <f>IFERROR(VLOOKUP(#REF!,#REF!,5,0),"")</f>
        <v/>
      </c>
      <c r="I316" s="10" t="str">
        <f t="shared" si="3"/>
        <v>Yes</v>
      </c>
      <c r="J316" s="10" t="str">
        <f>IFERROR(VLOOKUP(#REF!,#REF!,4,0),"")</f>
        <v/>
      </c>
    </row>
    <row r="317" spans="1:10" x14ac:dyDescent="0.25">
      <c r="A317" s="26"/>
      <c r="B317"/>
      <c r="C317"/>
      <c r="D317"/>
      <c r="E317"/>
      <c r="F317"/>
      <c r="G317"/>
      <c r="H317" s="10" t="str">
        <f>IFERROR(VLOOKUP(#REF!,#REF!,5,0),"")</f>
        <v/>
      </c>
      <c r="I317" s="10" t="str">
        <f t="shared" si="3"/>
        <v>Yes</v>
      </c>
      <c r="J317" s="10" t="str">
        <f>IFERROR(VLOOKUP(#REF!,#REF!,4,0),"")</f>
        <v/>
      </c>
    </row>
    <row r="318" spans="1:10" x14ac:dyDescent="0.25">
      <c r="A318" s="26"/>
      <c r="B318"/>
      <c r="C318"/>
      <c r="D318"/>
      <c r="E318"/>
      <c r="F318"/>
      <c r="G318"/>
      <c r="H318" s="10" t="str">
        <f>IFERROR(VLOOKUP(#REF!,#REF!,5,0),"")</f>
        <v/>
      </c>
      <c r="I318" s="10" t="str">
        <f t="shared" si="3"/>
        <v>Yes</v>
      </c>
      <c r="J318" s="10" t="str">
        <f>IFERROR(VLOOKUP(#REF!,#REF!,4,0),"")</f>
        <v/>
      </c>
    </row>
    <row r="319" spans="1:10" x14ac:dyDescent="0.25">
      <c r="A319" s="26"/>
      <c r="B319"/>
      <c r="C319"/>
      <c r="D319"/>
      <c r="E319"/>
      <c r="F319"/>
      <c r="G319"/>
      <c r="H319" s="10" t="str">
        <f>IFERROR(VLOOKUP(#REF!,#REF!,5,0),"")</f>
        <v/>
      </c>
      <c r="I319" s="10" t="str">
        <f t="shared" si="3"/>
        <v>Yes</v>
      </c>
      <c r="J319" s="10" t="str">
        <f>IFERROR(VLOOKUP(#REF!,#REF!,4,0),"")</f>
        <v/>
      </c>
    </row>
    <row r="320" spans="1:10" x14ac:dyDescent="0.25">
      <c r="A320" s="26"/>
      <c r="B320"/>
      <c r="C320"/>
      <c r="D320"/>
      <c r="E320"/>
      <c r="F320"/>
      <c r="G320"/>
      <c r="H320" s="10" t="str">
        <f>IFERROR(VLOOKUP(#REF!,#REF!,5,0),"")</f>
        <v/>
      </c>
      <c r="I320" s="10" t="str">
        <f t="shared" si="3"/>
        <v>Yes</v>
      </c>
      <c r="J320" s="10" t="str">
        <f>IFERROR(VLOOKUP(#REF!,#REF!,4,0),"")</f>
        <v/>
      </c>
    </row>
    <row r="321" spans="1:10" x14ac:dyDescent="0.25">
      <c r="A321" s="26"/>
      <c r="B321"/>
      <c r="C321"/>
      <c r="D321"/>
      <c r="E321"/>
      <c r="F321"/>
      <c r="G321"/>
      <c r="H321" s="10" t="str">
        <f>IFERROR(VLOOKUP(#REF!,#REF!,5,0),"")</f>
        <v/>
      </c>
      <c r="I321" s="10" t="str">
        <f t="shared" si="3"/>
        <v>Yes</v>
      </c>
      <c r="J321" s="10" t="str">
        <f>IFERROR(VLOOKUP(#REF!,#REF!,4,0),"")</f>
        <v/>
      </c>
    </row>
    <row r="322" spans="1:10" x14ac:dyDescent="0.25">
      <c r="A322" s="26"/>
      <c r="B322"/>
      <c r="C322"/>
      <c r="D322"/>
      <c r="E322"/>
      <c r="F322"/>
      <c r="G322"/>
      <c r="H322" s="10" t="str">
        <f>IFERROR(VLOOKUP(#REF!,#REF!,5,0),"")</f>
        <v/>
      </c>
      <c r="I322" s="10" t="str">
        <f t="shared" si="3"/>
        <v>Yes</v>
      </c>
      <c r="J322" s="10" t="str">
        <f>IFERROR(VLOOKUP(#REF!,#REF!,4,0),"")</f>
        <v/>
      </c>
    </row>
    <row r="323" spans="1:10" x14ac:dyDescent="0.25">
      <c r="A323" s="26"/>
      <c r="B323"/>
      <c r="C323"/>
      <c r="D323"/>
      <c r="E323"/>
      <c r="F323"/>
      <c r="G323"/>
      <c r="H323" s="10" t="str">
        <f>IFERROR(VLOOKUP(#REF!,#REF!,5,0),"")</f>
        <v/>
      </c>
      <c r="I323" s="10" t="str">
        <f t="shared" si="3"/>
        <v>Yes</v>
      </c>
      <c r="J323" s="10" t="str">
        <f>IFERROR(VLOOKUP(#REF!,#REF!,4,0),"")</f>
        <v/>
      </c>
    </row>
    <row r="324" spans="1:10" x14ac:dyDescent="0.25">
      <c r="A324" s="26"/>
      <c r="B324"/>
      <c r="C324"/>
      <c r="D324"/>
      <c r="E324"/>
      <c r="F324"/>
      <c r="G324"/>
      <c r="H324" s="10" t="str">
        <f>IFERROR(VLOOKUP(#REF!,#REF!,5,0),"")</f>
        <v/>
      </c>
      <c r="I324" s="10" t="str">
        <f t="shared" si="3"/>
        <v>Yes</v>
      </c>
      <c r="J324" s="10" t="str">
        <f>IFERROR(VLOOKUP(#REF!,#REF!,4,0),"")</f>
        <v/>
      </c>
    </row>
    <row r="325" spans="1:10" x14ac:dyDescent="0.25">
      <c r="A325" s="26"/>
      <c r="B325"/>
      <c r="C325"/>
      <c r="D325"/>
      <c r="E325"/>
      <c r="F325"/>
      <c r="G325"/>
      <c r="H325" s="10" t="str">
        <f>IFERROR(VLOOKUP(#REF!,#REF!,5,0),"")</f>
        <v/>
      </c>
      <c r="I325" s="10" t="str">
        <f t="shared" si="3"/>
        <v>Yes</v>
      </c>
      <c r="J325" s="10" t="str">
        <f>IFERROR(VLOOKUP(#REF!,#REF!,4,0),"")</f>
        <v/>
      </c>
    </row>
    <row r="326" spans="1:10" x14ac:dyDescent="0.25">
      <c r="A326" s="26"/>
      <c r="B326"/>
      <c r="C326"/>
      <c r="D326"/>
      <c r="E326"/>
      <c r="F326"/>
      <c r="G326"/>
      <c r="H326" s="10" t="str">
        <f>IFERROR(VLOOKUP(#REF!,#REF!,5,0),"")</f>
        <v/>
      </c>
      <c r="I326" s="10" t="str">
        <f t="shared" si="3"/>
        <v>Yes</v>
      </c>
      <c r="J326" s="10" t="str">
        <f>IFERROR(VLOOKUP(#REF!,#REF!,4,0),"")</f>
        <v/>
      </c>
    </row>
    <row r="327" spans="1:10" x14ac:dyDescent="0.25">
      <c r="A327" s="26"/>
      <c r="B327"/>
      <c r="C327"/>
      <c r="D327"/>
      <c r="E327"/>
      <c r="F327"/>
      <c r="G327"/>
      <c r="H327" s="10" t="str">
        <f>IFERROR(VLOOKUP(#REF!,#REF!,5,0),"")</f>
        <v/>
      </c>
      <c r="I327" s="10" t="str">
        <f t="shared" si="3"/>
        <v>Yes</v>
      </c>
      <c r="J327" s="10" t="str">
        <f>IFERROR(VLOOKUP(#REF!,#REF!,4,0),"")</f>
        <v/>
      </c>
    </row>
    <row r="328" spans="1:10" x14ac:dyDescent="0.25">
      <c r="A328" s="26"/>
      <c r="B328"/>
      <c r="C328"/>
      <c r="D328"/>
      <c r="E328"/>
      <c r="F328"/>
      <c r="G328"/>
      <c r="H328" s="10" t="str">
        <f>IFERROR(VLOOKUP(#REF!,#REF!,5,0),"")</f>
        <v/>
      </c>
      <c r="I328" s="10" t="str">
        <f t="shared" si="3"/>
        <v>Yes</v>
      </c>
      <c r="J328" s="10" t="str">
        <f>IFERROR(VLOOKUP(#REF!,#REF!,4,0),"")</f>
        <v/>
      </c>
    </row>
    <row r="329" spans="1:10" x14ac:dyDescent="0.25">
      <c r="A329" s="26"/>
      <c r="B329"/>
      <c r="C329"/>
      <c r="D329"/>
      <c r="E329"/>
      <c r="F329"/>
      <c r="G329"/>
      <c r="H329" s="10" t="str">
        <f>IFERROR(VLOOKUP(#REF!,#REF!,5,0),"")</f>
        <v/>
      </c>
      <c r="I329" s="10" t="str">
        <f t="shared" si="3"/>
        <v>Yes</v>
      </c>
      <c r="J329" s="10" t="str">
        <f>IFERROR(VLOOKUP(#REF!,#REF!,4,0),"")</f>
        <v/>
      </c>
    </row>
    <row r="330" spans="1:10" x14ac:dyDescent="0.25">
      <c r="A330" s="26"/>
      <c r="B330"/>
      <c r="C330"/>
      <c r="D330"/>
      <c r="E330"/>
      <c r="F330"/>
      <c r="G330"/>
      <c r="H330" s="10" t="str">
        <f>IFERROR(VLOOKUP(#REF!,#REF!,5,0),"")</f>
        <v/>
      </c>
      <c r="I330" s="10" t="str">
        <f t="shared" si="3"/>
        <v>Yes</v>
      </c>
      <c r="J330" s="10" t="str">
        <f>IFERROR(VLOOKUP(#REF!,#REF!,4,0),"")</f>
        <v/>
      </c>
    </row>
    <row r="331" spans="1:10" x14ac:dyDescent="0.25">
      <c r="A331" s="26"/>
      <c r="B331"/>
      <c r="C331"/>
      <c r="D331"/>
      <c r="E331"/>
      <c r="F331"/>
      <c r="G331"/>
      <c r="H331" s="10" t="str">
        <f>IFERROR(VLOOKUP(#REF!,#REF!,5,0),"")</f>
        <v/>
      </c>
      <c r="I331" s="10" t="str">
        <f t="shared" ref="I331:I394" si="4">IF(E331&lt;=H331,"Yes","No")</f>
        <v>Yes</v>
      </c>
      <c r="J331" s="10" t="str">
        <f>IFERROR(VLOOKUP(#REF!,#REF!,4,0),"")</f>
        <v/>
      </c>
    </row>
    <row r="332" spans="1:10" x14ac:dyDescent="0.25">
      <c r="A332" s="26"/>
      <c r="B332"/>
      <c r="C332"/>
      <c r="D332"/>
      <c r="E332"/>
      <c r="F332"/>
      <c r="G332"/>
      <c r="H332" s="10" t="str">
        <f>IFERROR(VLOOKUP(#REF!,#REF!,5,0),"")</f>
        <v/>
      </c>
      <c r="I332" s="10" t="str">
        <f t="shared" si="4"/>
        <v>Yes</v>
      </c>
      <c r="J332" s="10" t="str">
        <f>IFERROR(VLOOKUP(#REF!,#REF!,4,0),"")</f>
        <v/>
      </c>
    </row>
    <row r="333" spans="1:10" x14ac:dyDescent="0.25">
      <c r="A333" s="26"/>
      <c r="B333"/>
      <c r="C333"/>
      <c r="D333"/>
      <c r="E333"/>
      <c r="F333"/>
      <c r="G333"/>
      <c r="H333" s="10" t="str">
        <f>IFERROR(VLOOKUP(#REF!,#REF!,5,0),"")</f>
        <v/>
      </c>
      <c r="I333" s="10" t="str">
        <f t="shared" si="4"/>
        <v>Yes</v>
      </c>
      <c r="J333" s="10" t="str">
        <f>IFERROR(VLOOKUP(#REF!,#REF!,4,0),"")</f>
        <v/>
      </c>
    </row>
    <row r="334" spans="1:10" x14ac:dyDescent="0.25">
      <c r="A334" s="26"/>
      <c r="B334"/>
      <c r="C334"/>
      <c r="D334"/>
      <c r="E334"/>
      <c r="F334"/>
      <c r="G334"/>
      <c r="H334" s="10" t="str">
        <f>IFERROR(VLOOKUP(#REF!,#REF!,5,0),"")</f>
        <v/>
      </c>
      <c r="I334" s="10" t="str">
        <f t="shared" si="4"/>
        <v>Yes</v>
      </c>
      <c r="J334" s="10" t="str">
        <f>IFERROR(VLOOKUP(#REF!,#REF!,4,0),"")</f>
        <v/>
      </c>
    </row>
    <row r="335" spans="1:10" x14ac:dyDescent="0.25">
      <c r="A335" s="26"/>
      <c r="B335"/>
      <c r="C335"/>
      <c r="D335"/>
      <c r="E335"/>
      <c r="F335"/>
      <c r="G335"/>
      <c r="H335" s="10" t="str">
        <f>IFERROR(VLOOKUP(#REF!,#REF!,5,0),"")</f>
        <v/>
      </c>
      <c r="I335" s="10" t="str">
        <f t="shared" si="4"/>
        <v>Yes</v>
      </c>
      <c r="J335" s="10" t="str">
        <f>IFERROR(VLOOKUP(#REF!,#REF!,4,0),"")</f>
        <v/>
      </c>
    </row>
    <row r="336" spans="1:10" x14ac:dyDescent="0.25">
      <c r="A336" s="26"/>
      <c r="B336"/>
      <c r="C336"/>
      <c r="D336"/>
      <c r="E336"/>
      <c r="F336"/>
      <c r="G336"/>
      <c r="H336" s="10" t="str">
        <f>IFERROR(VLOOKUP(#REF!,#REF!,5,0),"")</f>
        <v/>
      </c>
      <c r="I336" s="10" t="str">
        <f t="shared" si="4"/>
        <v>Yes</v>
      </c>
      <c r="J336" s="10" t="str">
        <f>IFERROR(VLOOKUP(#REF!,#REF!,4,0),"")</f>
        <v/>
      </c>
    </row>
    <row r="337" spans="1:10" x14ac:dyDescent="0.25">
      <c r="A337" s="26"/>
      <c r="B337"/>
      <c r="C337"/>
      <c r="D337"/>
      <c r="E337"/>
      <c r="F337"/>
      <c r="G337"/>
      <c r="H337" s="10" t="str">
        <f>IFERROR(VLOOKUP(#REF!,#REF!,5,0),"")</f>
        <v/>
      </c>
      <c r="I337" s="10" t="str">
        <f t="shared" si="4"/>
        <v>Yes</v>
      </c>
      <c r="J337" s="10" t="str">
        <f>IFERROR(VLOOKUP(#REF!,#REF!,4,0),"")</f>
        <v/>
      </c>
    </row>
    <row r="338" spans="1:10" x14ac:dyDescent="0.25">
      <c r="A338" s="26"/>
      <c r="B338"/>
      <c r="C338"/>
      <c r="D338"/>
      <c r="E338"/>
      <c r="F338"/>
      <c r="G338"/>
      <c r="H338" s="10" t="str">
        <f>IFERROR(VLOOKUP(#REF!,#REF!,5,0),"")</f>
        <v/>
      </c>
      <c r="I338" s="10" t="str">
        <f t="shared" si="4"/>
        <v>Yes</v>
      </c>
      <c r="J338" s="10" t="str">
        <f>IFERROR(VLOOKUP(#REF!,#REF!,4,0),"")</f>
        <v/>
      </c>
    </row>
    <row r="339" spans="1:10" x14ac:dyDescent="0.25">
      <c r="A339" s="26"/>
      <c r="B339"/>
      <c r="C339"/>
      <c r="D339"/>
      <c r="E339"/>
      <c r="F339"/>
      <c r="G339"/>
      <c r="H339" s="10" t="str">
        <f>IFERROR(VLOOKUP(#REF!,#REF!,5,0),"")</f>
        <v/>
      </c>
      <c r="I339" s="10" t="str">
        <f t="shared" si="4"/>
        <v>Yes</v>
      </c>
      <c r="J339" s="10" t="str">
        <f>IFERROR(VLOOKUP(#REF!,#REF!,4,0),"")</f>
        <v/>
      </c>
    </row>
    <row r="340" spans="1:10" x14ac:dyDescent="0.25">
      <c r="A340" s="26"/>
      <c r="B340"/>
      <c r="C340"/>
      <c r="D340"/>
      <c r="E340"/>
      <c r="F340"/>
      <c r="G340"/>
      <c r="H340" s="10" t="str">
        <f>IFERROR(VLOOKUP(#REF!,#REF!,5,0),"")</f>
        <v/>
      </c>
      <c r="I340" s="10" t="str">
        <f t="shared" si="4"/>
        <v>Yes</v>
      </c>
      <c r="J340" s="10" t="str">
        <f>IFERROR(VLOOKUP(#REF!,#REF!,4,0),"")</f>
        <v/>
      </c>
    </row>
    <row r="341" spans="1:10" x14ac:dyDescent="0.25">
      <c r="A341" s="26"/>
      <c r="B341"/>
      <c r="C341"/>
      <c r="D341"/>
      <c r="E341"/>
      <c r="F341"/>
      <c r="G341"/>
      <c r="H341" s="10" t="str">
        <f>IFERROR(VLOOKUP(#REF!,#REF!,5,0),"")</f>
        <v/>
      </c>
      <c r="I341" s="10" t="str">
        <f t="shared" si="4"/>
        <v>Yes</v>
      </c>
      <c r="J341" s="10" t="str">
        <f>IFERROR(VLOOKUP(#REF!,#REF!,4,0),"")</f>
        <v/>
      </c>
    </row>
    <row r="342" spans="1:10" x14ac:dyDescent="0.25">
      <c r="A342" s="26"/>
      <c r="B342"/>
      <c r="C342"/>
      <c r="D342"/>
      <c r="E342"/>
      <c r="F342"/>
      <c r="G342"/>
      <c r="H342" s="10" t="str">
        <f>IFERROR(VLOOKUP(#REF!,#REF!,5,0),"")</f>
        <v/>
      </c>
      <c r="I342" s="10" t="str">
        <f t="shared" si="4"/>
        <v>Yes</v>
      </c>
      <c r="J342" s="10" t="str">
        <f>IFERROR(VLOOKUP(#REF!,#REF!,4,0),"")</f>
        <v/>
      </c>
    </row>
    <row r="343" spans="1:10" x14ac:dyDescent="0.25">
      <c r="A343" s="26"/>
      <c r="B343"/>
      <c r="C343"/>
      <c r="D343"/>
      <c r="E343"/>
      <c r="F343"/>
      <c r="G343"/>
      <c r="H343" s="10" t="str">
        <f>IFERROR(VLOOKUP(#REF!,#REF!,5,0),"")</f>
        <v/>
      </c>
      <c r="I343" s="10" t="str">
        <f t="shared" si="4"/>
        <v>Yes</v>
      </c>
      <c r="J343" s="10" t="str">
        <f>IFERROR(VLOOKUP(#REF!,#REF!,4,0),"")</f>
        <v/>
      </c>
    </row>
    <row r="344" spans="1:10" x14ac:dyDescent="0.25">
      <c r="A344" s="26"/>
      <c r="B344"/>
      <c r="C344"/>
      <c r="D344"/>
      <c r="E344"/>
      <c r="F344"/>
      <c r="G344"/>
      <c r="H344" s="10" t="str">
        <f>IFERROR(VLOOKUP(#REF!,#REF!,5,0),"")</f>
        <v/>
      </c>
      <c r="I344" s="10" t="str">
        <f t="shared" si="4"/>
        <v>Yes</v>
      </c>
      <c r="J344" s="10" t="str">
        <f>IFERROR(VLOOKUP(#REF!,#REF!,4,0),"")</f>
        <v/>
      </c>
    </row>
    <row r="345" spans="1:10" x14ac:dyDescent="0.25">
      <c r="A345" s="26"/>
      <c r="B345"/>
      <c r="C345"/>
      <c r="D345"/>
      <c r="E345"/>
      <c r="F345"/>
      <c r="G345"/>
      <c r="H345" s="10" t="str">
        <f>IFERROR(VLOOKUP(#REF!,#REF!,5,0),"")</f>
        <v/>
      </c>
      <c r="I345" s="10" t="str">
        <f t="shared" si="4"/>
        <v>Yes</v>
      </c>
      <c r="J345" s="10" t="str">
        <f>IFERROR(VLOOKUP(#REF!,#REF!,4,0),"")</f>
        <v/>
      </c>
    </row>
    <row r="346" spans="1:10" x14ac:dyDescent="0.25">
      <c r="A346" s="26"/>
      <c r="B346"/>
      <c r="C346"/>
      <c r="D346"/>
      <c r="E346"/>
      <c r="F346"/>
      <c r="G346"/>
      <c r="H346" s="10" t="str">
        <f>IFERROR(VLOOKUP(#REF!,#REF!,5,0),"")</f>
        <v/>
      </c>
      <c r="I346" s="10" t="str">
        <f t="shared" si="4"/>
        <v>Yes</v>
      </c>
      <c r="J346" s="10" t="str">
        <f>IFERROR(VLOOKUP(#REF!,#REF!,4,0),"")</f>
        <v/>
      </c>
    </row>
    <row r="347" spans="1:10" x14ac:dyDescent="0.25">
      <c r="A347" s="26"/>
      <c r="B347"/>
      <c r="C347"/>
      <c r="D347"/>
      <c r="E347"/>
      <c r="F347"/>
      <c r="G347"/>
      <c r="H347" s="10" t="str">
        <f>IFERROR(VLOOKUP(#REF!,#REF!,5,0),"")</f>
        <v/>
      </c>
      <c r="I347" s="10" t="str">
        <f t="shared" si="4"/>
        <v>Yes</v>
      </c>
      <c r="J347" s="10" t="str">
        <f>IFERROR(VLOOKUP(#REF!,#REF!,4,0),"")</f>
        <v/>
      </c>
    </row>
    <row r="348" spans="1:10" x14ac:dyDescent="0.25">
      <c r="A348" s="26"/>
      <c r="B348"/>
      <c r="C348"/>
      <c r="D348"/>
      <c r="E348"/>
      <c r="F348"/>
      <c r="G348"/>
      <c r="H348" s="10" t="str">
        <f>IFERROR(VLOOKUP(#REF!,#REF!,5,0),"")</f>
        <v/>
      </c>
      <c r="I348" s="10" t="str">
        <f t="shared" si="4"/>
        <v>Yes</v>
      </c>
      <c r="J348" s="10" t="str">
        <f>IFERROR(VLOOKUP(#REF!,#REF!,4,0),"")</f>
        <v/>
      </c>
    </row>
    <row r="349" spans="1:10" x14ac:dyDescent="0.25">
      <c r="A349" s="26"/>
      <c r="B349"/>
      <c r="C349"/>
      <c r="D349"/>
      <c r="E349"/>
      <c r="F349"/>
      <c r="G349"/>
      <c r="H349" s="10" t="str">
        <f>IFERROR(VLOOKUP(#REF!,#REF!,5,0),"")</f>
        <v/>
      </c>
      <c r="I349" s="10" t="str">
        <f t="shared" si="4"/>
        <v>Yes</v>
      </c>
      <c r="J349" s="10" t="str">
        <f>IFERROR(VLOOKUP(#REF!,#REF!,4,0),"")</f>
        <v/>
      </c>
    </row>
    <row r="350" spans="1:10" x14ac:dyDescent="0.25">
      <c r="A350" s="26"/>
      <c r="B350"/>
      <c r="C350"/>
      <c r="D350"/>
      <c r="E350"/>
      <c r="F350"/>
      <c r="G350"/>
      <c r="H350" s="10" t="str">
        <f>IFERROR(VLOOKUP(#REF!,#REF!,5,0),"")</f>
        <v/>
      </c>
      <c r="I350" s="10" t="str">
        <f t="shared" si="4"/>
        <v>Yes</v>
      </c>
      <c r="J350" s="10" t="str">
        <f>IFERROR(VLOOKUP(#REF!,#REF!,4,0),"")</f>
        <v/>
      </c>
    </row>
    <row r="351" spans="1:10" x14ac:dyDescent="0.25">
      <c r="A351" s="26"/>
      <c r="B351"/>
      <c r="C351"/>
      <c r="D351"/>
      <c r="E351"/>
      <c r="F351"/>
      <c r="G351"/>
      <c r="H351" s="10" t="str">
        <f>IFERROR(VLOOKUP(#REF!,#REF!,5,0),"")</f>
        <v/>
      </c>
      <c r="I351" s="10" t="str">
        <f t="shared" si="4"/>
        <v>Yes</v>
      </c>
      <c r="J351" s="10" t="str">
        <f>IFERROR(VLOOKUP(#REF!,#REF!,4,0),"")</f>
        <v/>
      </c>
    </row>
    <row r="352" spans="1:10" x14ac:dyDescent="0.25">
      <c r="A352" s="26"/>
      <c r="B352"/>
      <c r="C352"/>
      <c r="D352"/>
      <c r="E352"/>
      <c r="F352"/>
      <c r="G352"/>
      <c r="H352" s="10" t="str">
        <f>IFERROR(VLOOKUP(#REF!,#REF!,5,0),"")</f>
        <v/>
      </c>
      <c r="I352" s="10" t="str">
        <f t="shared" si="4"/>
        <v>Yes</v>
      </c>
      <c r="J352" s="10" t="str">
        <f>IFERROR(VLOOKUP(#REF!,#REF!,4,0),"")</f>
        <v/>
      </c>
    </row>
    <row r="353" spans="1:10" x14ac:dyDescent="0.25">
      <c r="A353" s="26"/>
      <c r="B353"/>
      <c r="C353"/>
      <c r="D353"/>
      <c r="E353"/>
      <c r="F353"/>
      <c r="G353"/>
      <c r="H353" s="10" t="str">
        <f>IFERROR(VLOOKUP(#REF!,#REF!,5,0),"")</f>
        <v/>
      </c>
      <c r="I353" s="10" t="str">
        <f t="shared" si="4"/>
        <v>Yes</v>
      </c>
      <c r="J353" s="10" t="str">
        <f>IFERROR(VLOOKUP(#REF!,#REF!,4,0),"")</f>
        <v/>
      </c>
    </row>
    <row r="354" spans="1:10" x14ac:dyDescent="0.25">
      <c r="A354" s="26"/>
      <c r="B354"/>
      <c r="C354"/>
      <c r="D354"/>
      <c r="E354"/>
      <c r="F354"/>
      <c r="G354"/>
      <c r="H354" s="10" t="str">
        <f>IFERROR(VLOOKUP(#REF!,#REF!,5,0),"")</f>
        <v/>
      </c>
      <c r="I354" s="10" t="str">
        <f t="shared" si="4"/>
        <v>Yes</v>
      </c>
      <c r="J354" s="10" t="str">
        <f>IFERROR(VLOOKUP(#REF!,#REF!,4,0),"")</f>
        <v/>
      </c>
    </row>
    <row r="355" spans="1:10" x14ac:dyDescent="0.25">
      <c r="A355" s="26"/>
      <c r="B355"/>
      <c r="C355"/>
      <c r="D355"/>
      <c r="E355"/>
      <c r="F355"/>
      <c r="G355"/>
      <c r="H355" s="10" t="str">
        <f>IFERROR(VLOOKUP(#REF!,#REF!,5,0),"")</f>
        <v/>
      </c>
      <c r="I355" s="10" t="str">
        <f t="shared" si="4"/>
        <v>Yes</v>
      </c>
      <c r="J355" s="10" t="str">
        <f>IFERROR(VLOOKUP(#REF!,#REF!,4,0),"")</f>
        <v/>
      </c>
    </row>
    <row r="356" spans="1:10" x14ac:dyDescent="0.25">
      <c r="A356" s="26"/>
      <c r="B356"/>
      <c r="C356"/>
      <c r="D356"/>
      <c r="E356"/>
      <c r="F356"/>
      <c r="G356"/>
      <c r="H356" s="10" t="str">
        <f>IFERROR(VLOOKUP(#REF!,#REF!,5,0),"")</f>
        <v/>
      </c>
      <c r="I356" s="10" t="str">
        <f t="shared" si="4"/>
        <v>Yes</v>
      </c>
      <c r="J356" s="10" t="str">
        <f>IFERROR(VLOOKUP(#REF!,#REF!,4,0),"")</f>
        <v/>
      </c>
    </row>
    <row r="357" spans="1:10" x14ac:dyDescent="0.25">
      <c r="A357" s="26"/>
      <c r="B357"/>
      <c r="C357"/>
      <c r="D357"/>
      <c r="E357"/>
      <c r="F357"/>
      <c r="G357"/>
      <c r="H357" s="10" t="str">
        <f>IFERROR(VLOOKUP(#REF!,#REF!,5,0),"")</f>
        <v/>
      </c>
      <c r="I357" s="10" t="str">
        <f t="shared" si="4"/>
        <v>Yes</v>
      </c>
      <c r="J357" s="10" t="str">
        <f>IFERROR(VLOOKUP(#REF!,#REF!,4,0),"")</f>
        <v/>
      </c>
    </row>
    <row r="358" spans="1:10" x14ac:dyDescent="0.25">
      <c r="A358" s="26"/>
      <c r="B358"/>
      <c r="C358"/>
      <c r="D358"/>
      <c r="E358"/>
      <c r="F358"/>
      <c r="G358"/>
      <c r="H358" s="10" t="str">
        <f>IFERROR(VLOOKUP(#REF!,#REF!,5,0),"")</f>
        <v/>
      </c>
      <c r="I358" s="10" t="str">
        <f t="shared" si="4"/>
        <v>Yes</v>
      </c>
      <c r="J358" s="10" t="str">
        <f>IFERROR(VLOOKUP(#REF!,#REF!,4,0),"")</f>
        <v/>
      </c>
    </row>
    <row r="359" spans="1:10" x14ac:dyDescent="0.25">
      <c r="A359" s="26"/>
      <c r="B359"/>
      <c r="C359"/>
      <c r="D359"/>
      <c r="E359"/>
      <c r="F359"/>
      <c r="G359"/>
      <c r="H359" s="10" t="str">
        <f>IFERROR(VLOOKUP(#REF!,#REF!,5,0),"")</f>
        <v/>
      </c>
      <c r="I359" s="10" t="str">
        <f t="shared" si="4"/>
        <v>Yes</v>
      </c>
      <c r="J359" s="10" t="str">
        <f>IFERROR(VLOOKUP(#REF!,#REF!,4,0),"")</f>
        <v/>
      </c>
    </row>
    <row r="360" spans="1:10" x14ac:dyDescent="0.25">
      <c r="A360" s="26"/>
      <c r="B360"/>
      <c r="C360"/>
      <c r="D360"/>
      <c r="E360"/>
      <c r="F360"/>
      <c r="G360"/>
      <c r="H360" s="10" t="str">
        <f>IFERROR(VLOOKUP(#REF!,#REF!,5,0),"")</f>
        <v/>
      </c>
      <c r="I360" s="10" t="str">
        <f t="shared" si="4"/>
        <v>Yes</v>
      </c>
      <c r="J360" s="10" t="str">
        <f>IFERROR(VLOOKUP(#REF!,#REF!,4,0),"")</f>
        <v/>
      </c>
    </row>
    <row r="361" spans="1:10" x14ac:dyDescent="0.25">
      <c r="A361" s="26"/>
      <c r="B361"/>
      <c r="C361"/>
      <c r="D361"/>
      <c r="E361"/>
      <c r="F361"/>
      <c r="G361"/>
      <c r="H361" s="10" t="str">
        <f>IFERROR(VLOOKUP(#REF!,#REF!,5,0),"")</f>
        <v/>
      </c>
      <c r="I361" s="10" t="str">
        <f t="shared" si="4"/>
        <v>Yes</v>
      </c>
      <c r="J361" s="10" t="str">
        <f>IFERROR(VLOOKUP(#REF!,#REF!,4,0),"")</f>
        <v/>
      </c>
    </row>
    <row r="362" spans="1:10" x14ac:dyDescent="0.25">
      <c r="A362" s="26"/>
      <c r="B362"/>
      <c r="C362"/>
      <c r="D362"/>
      <c r="E362"/>
      <c r="F362"/>
      <c r="G362"/>
      <c r="H362" s="10" t="str">
        <f>IFERROR(VLOOKUP(#REF!,#REF!,5,0),"")</f>
        <v/>
      </c>
      <c r="I362" s="10" t="str">
        <f t="shared" si="4"/>
        <v>Yes</v>
      </c>
      <c r="J362" s="10" t="str">
        <f>IFERROR(VLOOKUP(#REF!,#REF!,4,0),"")</f>
        <v/>
      </c>
    </row>
    <row r="363" spans="1:10" x14ac:dyDescent="0.25">
      <c r="A363" s="26"/>
      <c r="B363"/>
      <c r="C363"/>
      <c r="D363"/>
      <c r="E363"/>
      <c r="F363"/>
      <c r="G363"/>
      <c r="H363" s="10" t="str">
        <f>IFERROR(VLOOKUP(#REF!,#REF!,5,0),"")</f>
        <v/>
      </c>
      <c r="I363" s="10" t="str">
        <f t="shared" si="4"/>
        <v>Yes</v>
      </c>
      <c r="J363" s="10" t="str">
        <f>IFERROR(VLOOKUP(#REF!,#REF!,4,0),"")</f>
        <v/>
      </c>
    </row>
    <row r="364" spans="1:10" x14ac:dyDescent="0.25">
      <c r="A364" s="26"/>
      <c r="B364"/>
      <c r="C364"/>
      <c r="D364"/>
      <c r="E364"/>
      <c r="F364"/>
      <c r="G364"/>
      <c r="H364" s="10" t="str">
        <f>IFERROR(VLOOKUP(#REF!,#REF!,5,0),"")</f>
        <v/>
      </c>
      <c r="I364" s="10" t="str">
        <f t="shared" si="4"/>
        <v>Yes</v>
      </c>
      <c r="J364" s="10" t="str">
        <f>IFERROR(VLOOKUP(#REF!,#REF!,4,0),"")</f>
        <v/>
      </c>
    </row>
    <row r="365" spans="1:10" x14ac:dyDescent="0.25">
      <c r="A365" s="26"/>
      <c r="B365"/>
      <c r="C365"/>
      <c r="D365"/>
      <c r="E365"/>
      <c r="F365"/>
      <c r="G365"/>
      <c r="H365" s="10" t="str">
        <f>IFERROR(VLOOKUP(#REF!,#REF!,5,0),"")</f>
        <v/>
      </c>
      <c r="I365" s="10" t="str">
        <f t="shared" si="4"/>
        <v>Yes</v>
      </c>
      <c r="J365" s="10" t="str">
        <f>IFERROR(VLOOKUP(#REF!,#REF!,4,0),"")</f>
        <v/>
      </c>
    </row>
    <row r="366" spans="1:10" x14ac:dyDescent="0.25">
      <c r="A366" s="26"/>
      <c r="B366"/>
      <c r="C366"/>
      <c r="D366"/>
      <c r="E366"/>
      <c r="F366"/>
      <c r="G366"/>
      <c r="H366" s="10" t="str">
        <f>IFERROR(VLOOKUP(#REF!,#REF!,5,0),"")</f>
        <v/>
      </c>
      <c r="I366" s="10" t="str">
        <f t="shared" si="4"/>
        <v>Yes</v>
      </c>
      <c r="J366" s="10" t="str">
        <f>IFERROR(VLOOKUP(#REF!,#REF!,4,0),"")</f>
        <v/>
      </c>
    </row>
    <row r="367" spans="1:10" x14ac:dyDescent="0.25">
      <c r="A367" s="26"/>
      <c r="B367"/>
      <c r="C367"/>
      <c r="D367"/>
      <c r="E367"/>
      <c r="F367"/>
      <c r="G367"/>
      <c r="H367" s="10" t="str">
        <f>IFERROR(VLOOKUP(#REF!,#REF!,5,0),"")</f>
        <v/>
      </c>
      <c r="I367" s="10" t="str">
        <f t="shared" si="4"/>
        <v>Yes</v>
      </c>
      <c r="J367" s="10" t="str">
        <f>IFERROR(VLOOKUP(#REF!,#REF!,4,0),"")</f>
        <v/>
      </c>
    </row>
    <row r="368" spans="1:10" x14ac:dyDescent="0.25">
      <c r="A368" s="26"/>
      <c r="B368"/>
      <c r="C368"/>
      <c r="D368"/>
      <c r="E368"/>
      <c r="F368"/>
      <c r="G368"/>
      <c r="H368" s="10" t="str">
        <f>IFERROR(VLOOKUP(#REF!,#REF!,5,0),"")</f>
        <v/>
      </c>
      <c r="I368" s="10" t="str">
        <f t="shared" si="4"/>
        <v>Yes</v>
      </c>
      <c r="J368" s="10" t="str">
        <f>IFERROR(VLOOKUP(#REF!,#REF!,4,0),"")</f>
        <v/>
      </c>
    </row>
    <row r="369" spans="1:10" x14ac:dyDescent="0.25">
      <c r="A369" s="26"/>
      <c r="B369"/>
      <c r="C369"/>
      <c r="D369"/>
      <c r="E369"/>
      <c r="F369"/>
      <c r="G369"/>
      <c r="H369" s="10" t="str">
        <f>IFERROR(VLOOKUP(#REF!,#REF!,5,0),"")</f>
        <v/>
      </c>
      <c r="I369" s="10" t="str">
        <f t="shared" si="4"/>
        <v>Yes</v>
      </c>
      <c r="J369" s="10" t="str">
        <f>IFERROR(VLOOKUP(#REF!,#REF!,4,0),"")</f>
        <v/>
      </c>
    </row>
    <row r="370" spans="1:10" x14ac:dyDescent="0.25">
      <c r="A370" s="26"/>
      <c r="B370"/>
      <c r="C370"/>
      <c r="D370"/>
      <c r="E370"/>
      <c r="F370"/>
      <c r="G370"/>
      <c r="H370" s="10" t="str">
        <f>IFERROR(VLOOKUP(#REF!,#REF!,5,0),"")</f>
        <v/>
      </c>
      <c r="I370" s="10" t="str">
        <f t="shared" si="4"/>
        <v>Yes</v>
      </c>
      <c r="J370" s="10" t="str">
        <f>IFERROR(VLOOKUP(#REF!,#REF!,4,0),"")</f>
        <v/>
      </c>
    </row>
    <row r="371" spans="1:10" x14ac:dyDescent="0.25">
      <c r="A371" s="26"/>
      <c r="B371"/>
      <c r="C371"/>
      <c r="D371"/>
      <c r="E371"/>
      <c r="F371"/>
      <c r="G371"/>
      <c r="H371" s="10" t="str">
        <f>IFERROR(VLOOKUP(#REF!,#REF!,5,0),"")</f>
        <v/>
      </c>
      <c r="I371" s="10" t="str">
        <f t="shared" si="4"/>
        <v>Yes</v>
      </c>
      <c r="J371" s="10" t="str">
        <f>IFERROR(VLOOKUP(#REF!,#REF!,4,0),"")</f>
        <v/>
      </c>
    </row>
    <row r="372" spans="1:10" x14ac:dyDescent="0.25">
      <c r="A372" s="26"/>
      <c r="B372"/>
      <c r="C372"/>
      <c r="D372"/>
      <c r="E372"/>
      <c r="F372"/>
      <c r="G372"/>
      <c r="H372" s="10" t="str">
        <f>IFERROR(VLOOKUP(#REF!,#REF!,5,0),"")</f>
        <v/>
      </c>
      <c r="I372" s="10" t="str">
        <f t="shared" si="4"/>
        <v>Yes</v>
      </c>
      <c r="J372" s="10" t="str">
        <f>IFERROR(VLOOKUP(#REF!,#REF!,4,0),"")</f>
        <v/>
      </c>
    </row>
    <row r="373" spans="1:10" x14ac:dyDescent="0.25">
      <c r="A373" s="26"/>
      <c r="B373"/>
      <c r="C373"/>
      <c r="D373"/>
      <c r="E373"/>
      <c r="F373"/>
      <c r="G373"/>
      <c r="H373" s="10" t="str">
        <f>IFERROR(VLOOKUP(#REF!,#REF!,5,0),"")</f>
        <v/>
      </c>
      <c r="I373" s="10" t="str">
        <f t="shared" si="4"/>
        <v>Yes</v>
      </c>
      <c r="J373" s="10" t="str">
        <f>IFERROR(VLOOKUP(#REF!,#REF!,4,0),"")</f>
        <v/>
      </c>
    </row>
    <row r="374" spans="1:10" x14ac:dyDescent="0.25">
      <c r="A374" s="26"/>
      <c r="B374"/>
      <c r="C374"/>
      <c r="D374"/>
      <c r="E374"/>
      <c r="F374"/>
      <c r="G374"/>
      <c r="H374" s="10" t="str">
        <f>IFERROR(VLOOKUP(#REF!,#REF!,5,0),"")</f>
        <v/>
      </c>
      <c r="I374" s="10" t="str">
        <f t="shared" si="4"/>
        <v>Yes</v>
      </c>
      <c r="J374" s="10" t="str">
        <f>IFERROR(VLOOKUP(#REF!,#REF!,4,0),"")</f>
        <v/>
      </c>
    </row>
    <row r="375" spans="1:10" x14ac:dyDescent="0.25">
      <c r="A375" s="26"/>
      <c r="B375"/>
      <c r="C375"/>
      <c r="D375"/>
      <c r="E375"/>
      <c r="F375"/>
      <c r="G375"/>
      <c r="H375" s="10" t="str">
        <f>IFERROR(VLOOKUP(#REF!,#REF!,5,0),"")</f>
        <v/>
      </c>
      <c r="I375" s="10" t="str">
        <f t="shared" si="4"/>
        <v>Yes</v>
      </c>
      <c r="J375" s="10" t="str">
        <f>IFERROR(VLOOKUP(#REF!,#REF!,4,0),"")</f>
        <v/>
      </c>
    </row>
    <row r="376" spans="1:10" x14ac:dyDescent="0.25">
      <c r="A376" s="26"/>
      <c r="B376"/>
      <c r="C376"/>
      <c r="D376"/>
      <c r="E376"/>
      <c r="F376"/>
      <c r="G376"/>
      <c r="H376" s="10" t="str">
        <f>IFERROR(VLOOKUP(#REF!,#REF!,5,0),"")</f>
        <v/>
      </c>
      <c r="I376" s="10" t="str">
        <f t="shared" si="4"/>
        <v>Yes</v>
      </c>
      <c r="J376" s="10" t="str">
        <f>IFERROR(VLOOKUP(#REF!,#REF!,4,0),"")</f>
        <v/>
      </c>
    </row>
    <row r="377" spans="1:10" x14ac:dyDescent="0.25">
      <c r="A377" s="26"/>
      <c r="B377"/>
      <c r="C377"/>
      <c r="D377"/>
      <c r="E377"/>
      <c r="F377"/>
      <c r="G377"/>
      <c r="H377" s="10" t="str">
        <f>IFERROR(VLOOKUP(#REF!,#REF!,5,0),"")</f>
        <v/>
      </c>
      <c r="I377" s="10" t="str">
        <f t="shared" si="4"/>
        <v>Yes</v>
      </c>
      <c r="J377" s="10" t="str">
        <f>IFERROR(VLOOKUP(#REF!,#REF!,4,0),"")</f>
        <v/>
      </c>
    </row>
    <row r="378" spans="1:10" x14ac:dyDescent="0.25">
      <c r="A378" s="26"/>
      <c r="B378"/>
      <c r="C378"/>
      <c r="D378"/>
      <c r="E378"/>
      <c r="F378"/>
      <c r="G378"/>
      <c r="H378" s="10" t="str">
        <f>IFERROR(VLOOKUP(#REF!,#REF!,5,0),"")</f>
        <v/>
      </c>
      <c r="I378" s="10" t="str">
        <f t="shared" si="4"/>
        <v>Yes</v>
      </c>
      <c r="J378" s="10" t="str">
        <f>IFERROR(VLOOKUP(#REF!,#REF!,4,0),"")</f>
        <v/>
      </c>
    </row>
    <row r="379" spans="1:10" x14ac:dyDescent="0.25">
      <c r="A379" s="26"/>
      <c r="B379"/>
      <c r="C379"/>
      <c r="D379"/>
      <c r="E379"/>
      <c r="F379"/>
      <c r="G379"/>
      <c r="H379" s="10" t="str">
        <f>IFERROR(VLOOKUP(#REF!,#REF!,5,0),"")</f>
        <v/>
      </c>
      <c r="I379" s="10" t="str">
        <f t="shared" si="4"/>
        <v>Yes</v>
      </c>
      <c r="J379" s="10" t="str">
        <f>IFERROR(VLOOKUP(#REF!,#REF!,4,0),"")</f>
        <v/>
      </c>
    </row>
    <row r="380" spans="1:10" x14ac:dyDescent="0.25">
      <c r="A380" s="26"/>
      <c r="B380"/>
      <c r="C380"/>
      <c r="D380"/>
      <c r="E380"/>
      <c r="F380"/>
      <c r="G380"/>
      <c r="H380" s="10" t="str">
        <f>IFERROR(VLOOKUP(#REF!,#REF!,5,0),"")</f>
        <v/>
      </c>
      <c r="I380" s="10" t="str">
        <f t="shared" si="4"/>
        <v>Yes</v>
      </c>
      <c r="J380" s="10" t="str">
        <f>IFERROR(VLOOKUP(#REF!,#REF!,4,0),"")</f>
        <v/>
      </c>
    </row>
    <row r="381" spans="1:10" x14ac:dyDescent="0.25">
      <c r="A381" s="26"/>
      <c r="B381"/>
      <c r="C381"/>
      <c r="D381"/>
      <c r="E381"/>
      <c r="F381"/>
      <c r="G381"/>
      <c r="H381" s="10" t="str">
        <f>IFERROR(VLOOKUP(#REF!,#REF!,5,0),"")</f>
        <v/>
      </c>
      <c r="I381" s="10" t="str">
        <f t="shared" si="4"/>
        <v>Yes</v>
      </c>
      <c r="J381" s="10" t="str">
        <f>IFERROR(VLOOKUP(#REF!,#REF!,4,0),"")</f>
        <v/>
      </c>
    </row>
    <row r="382" spans="1:10" x14ac:dyDescent="0.25">
      <c r="A382" s="26"/>
      <c r="B382"/>
      <c r="C382"/>
      <c r="D382"/>
      <c r="E382"/>
      <c r="F382"/>
      <c r="G382"/>
      <c r="H382" s="10" t="str">
        <f>IFERROR(VLOOKUP(#REF!,#REF!,5,0),"")</f>
        <v/>
      </c>
      <c r="I382" s="10" t="str">
        <f t="shared" si="4"/>
        <v>Yes</v>
      </c>
      <c r="J382" s="10" t="str">
        <f>IFERROR(VLOOKUP(#REF!,#REF!,4,0),"")</f>
        <v/>
      </c>
    </row>
    <row r="383" spans="1:10" x14ac:dyDescent="0.25">
      <c r="A383" s="26"/>
      <c r="B383"/>
      <c r="C383"/>
      <c r="D383"/>
      <c r="E383"/>
      <c r="F383"/>
      <c r="G383"/>
      <c r="H383" s="10" t="str">
        <f>IFERROR(VLOOKUP(#REF!,#REF!,5,0),"")</f>
        <v/>
      </c>
      <c r="I383" s="10" t="str">
        <f t="shared" si="4"/>
        <v>Yes</v>
      </c>
      <c r="J383" s="10" t="str">
        <f>IFERROR(VLOOKUP(#REF!,#REF!,4,0),"")</f>
        <v/>
      </c>
    </row>
    <row r="384" spans="1:10" x14ac:dyDescent="0.25">
      <c r="A384" s="26"/>
      <c r="B384"/>
      <c r="C384"/>
      <c r="D384"/>
      <c r="E384"/>
      <c r="F384"/>
      <c r="G384"/>
      <c r="H384" s="10" t="str">
        <f>IFERROR(VLOOKUP(#REF!,#REF!,5,0),"")</f>
        <v/>
      </c>
      <c r="I384" s="10" t="str">
        <f t="shared" si="4"/>
        <v>Yes</v>
      </c>
      <c r="J384" s="10" t="str">
        <f>IFERROR(VLOOKUP(#REF!,#REF!,4,0),"")</f>
        <v/>
      </c>
    </row>
    <row r="385" spans="1:10" x14ac:dyDescent="0.25">
      <c r="A385" s="26"/>
      <c r="B385"/>
      <c r="C385"/>
      <c r="D385"/>
      <c r="E385"/>
      <c r="F385"/>
      <c r="G385"/>
      <c r="H385" s="10" t="str">
        <f>IFERROR(VLOOKUP(#REF!,#REF!,5,0),"")</f>
        <v/>
      </c>
      <c r="I385" s="10" t="str">
        <f t="shared" si="4"/>
        <v>Yes</v>
      </c>
      <c r="J385" s="10" t="str">
        <f>IFERROR(VLOOKUP(#REF!,#REF!,4,0),"")</f>
        <v/>
      </c>
    </row>
    <row r="386" spans="1:10" x14ac:dyDescent="0.25">
      <c r="A386" s="26"/>
      <c r="B386"/>
      <c r="C386"/>
      <c r="D386"/>
      <c r="E386"/>
      <c r="F386"/>
      <c r="G386"/>
      <c r="H386" s="10" t="str">
        <f>IFERROR(VLOOKUP(#REF!,#REF!,5,0),"")</f>
        <v/>
      </c>
      <c r="I386" s="10" t="str">
        <f t="shared" si="4"/>
        <v>Yes</v>
      </c>
      <c r="J386" s="10" t="str">
        <f>IFERROR(VLOOKUP(#REF!,#REF!,4,0),"")</f>
        <v/>
      </c>
    </row>
    <row r="387" spans="1:10" x14ac:dyDescent="0.25">
      <c r="A387" s="26"/>
      <c r="B387"/>
      <c r="C387"/>
      <c r="D387"/>
      <c r="E387"/>
      <c r="F387"/>
      <c r="G387"/>
      <c r="H387" s="10" t="str">
        <f>IFERROR(VLOOKUP(#REF!,#REF!,5,0),"")</f>
        <v/>
      </c>
      <c r="I387" s="10" t="str">
        <f t="shared" si="4"/>
        <v>Yes</v>
      </c>
      <c r="J387" s="10" t="str">
        <f>IFERROR(VLOOKUP(#REF!,#REF!,4,0),"")</f>
        <v/>
      </c>
    </row>
    <row r="388" spans="1:10" x14ac:dyDescent="0.25">
      <c r="A388" s="26"/>
      <c r="B388"/>
      <c r="C388"/>
      <c r="D388"/>
      <c r="E388"/>
      <c r="F388"/>
      <c r="G388"/>
      <c r="H388" s="10" t="str">
        <f>IFERROR(VLOOKUP(#REF!,#REF!,5,0),"")</f>
        <v/>
      </c>
      <c r="I388" s="10" t="str">
        <f t="shared" si="4"/>
        <v>Yes</v>
      </c>
      <c r="J388" s="10" t="str">
        <f>IFERROR(VLOOKUP(#REF!,#REF!,4,0),"")</f>
        <v/>
      </c>
    </row>
    <row r="389" spans="1:10" x14ac:dyDescent="0.25">
      <c r="A389" s="26"/>
      <c r="B389"/>
      <c r="C389"/>
      <c r="D389"/>
      <c r="E389"/>
      <c r="F389"/>
      <c r="G389"/>
      <c r="H389" s="10" t="str">
        <f>IFERROR(VLOOKUP(#REF!,#REF!,5,0),"")</f>
        <v/>
      </c>
      <c r="I389" s="10" t="str">
        <f t="shared" si="4"/>
        <v>Yes</v>
      </c>
      <c r="J389" s="10" t="str">
        <f>IFERROR(VLOOKUP(#REF!,#REF!,4,0),"")</f>
        <v/>
      </c>
    </row>
    <row r="390" spans="1:10" x14ac:dyDescent="0.25">
      <c r="A390" s="26"/>
      <c r="B390"/>
      <c r="C390"/>
      <c r="D390"/>
      <c r="E390"/>
      <c r="F390"/>
      <c r="G390"/>
      <c r="H390" s="10" t="str">
        <f>IFERROR(VLOOKUP(#REF!,#REF!,5,0),"")</f>
        <v/>
      </c>
      <c r="I390" s="10" t="str">
        <f t="shared" si="4"/>
        <v>Yes</v>
      </c>
      <c r="J390" s="10" t="str">
        <f>IFERROR(VLOOKUP(#REF!,#REF!,4,0),"")</f>
        <v/>
      </c>
    </row>
    <row r="391" spans="1:10" x14ac:dyDescent="0.25">
      <c r="A391" s="26"/>
      <c r="B391"/>
      <c r="C391"/>
      <c r="D391"/>
      <c r="E391"/>
      <c r="F391"/>
      <c r="G391"/>
      <c r="H391" s="10" t="str">
        <f>IFERROR(VLOOKUP(#REF!,#REF!,5,0),"")</f>
        <v/>
      </c>
      <c r="I391" s="10" t="str">
        <f t="shared" si="4"/>
        <v>Yes</v>
      </c>
      <c r="J391" s="10" t="str">
        <f>IFERROR(VLOOKUP(#REF!,#REF!,4,0),"")</f>
        <v/>
      </c>
    </row>
    <row r="392" spans="1:10" x14ac:dyDescent="0.25">
      <c r="A392" s="26"/>
      <c r="B392"/>
      <c r="C392"/>
      <c r="D392"/>
      <c r="E392"/>
      <c r="F392"/>
      <c r="G392"/>
      <c r="H392" s="10" t="str">
        <f>IFERROR(VLOOKUP(#REF!,#REF!,5,0),"")</f>
        <v/>
      </c>
      <c r="I392" s="10" t="str">
        <f t="shared" si="4"/>
        <v>Yes</v>
      </c>
      <c r="J392" s="10" t="str">
        <f>IFERROR(VLOOKUP(#REF!,#REF!,4,0),"")</f>
        <v/>
      </c>
    </row>
    <row r="393" spans="1:10" x14ac:dyDescent="0.25">
      <c r="A393" s="26"/>
      <c r="B393"/>
      <c r="C393"/>
      <c r="D393"/>
      <c r="E393"/>
      <c r="F393"/>
      <c r="G393"/>
      <c r="H393" s="10" t="str">
        <f>IFERROR(VLOOKUP(#REF!,#REF!,5,0),"")</f>
        <v/>
      </c>
      <c r="I393" s="10" t="str">
        <f t="shared" si="4"/>
        <v>Yes</v>
      </c>
      <c r="J393" s="10" t="str">
        <f>IFERROR(VLOOKUP(#REF!,#REF!,4,0),"")</f>
        <v/>
      </c>
    </row>
    <row r="394" spans="1:10" x14ac:dyDescent="0.25">
      <c r="A394" s="26"/>
      <c r="B394"/>
      <c r="C394"/>
      <c r="D394"/>
      <c r="E394"/>
      <c r="F394"/>
      <c r="G394"/>
      <c r="H394" s="10" t="str">
        <f>IFERROR(VLOOKUP(#REF!,#REF!,5,0),"")</f>
        <v/>
      </c>
      <c r="I394" s="10" t="str">
        <f t="shared" si="4"/>
        <v>Yes</v>
      </c>
      <c r="J394" s="10" t="str">
        <f>IFERROR(VLOOKUP(#REF!,#REF!,4,0),"")</f>
        <v/>
      </c>
    </row>
    <row r="395" spans="1:10" x14ac:dyDescent="0.25">
      <c r="A395" s="26"/>
      <c r="B395"/>
      <c r="C395"/>
      <c r="D395"/>
      <c r="E395"/>
      <c r="F395"/>
      <c r="G395"/>
      <c r="H395" s="10" t="str">
        <f>IFERROR(VLOOKUP(#REF!,#REF!,5,0),"")</f>
        <v/>
      </c>
      <c r="I395" s="10" t="str">
        <f t="shared" ref="I395:I458" si="5">IF(E395&lt;=H395,"Yes","No")</f>
        <v>Yes</v>
      </c>
      <c r="J395" s="10" t="str">
        <f>IFERROR(VLOOKUP(#REF!,#REF!,4,0),"")</f>
        <v/>
      </c>
    </row>
    <row r="396" spans="1:10" x14ac:dyDescent="0.25">
      <c r="A396" s="26"/>
      <c r="B396"/>
      <c r="C396"/>
      <c r="D396"/>
      <c r="E396"/>
      <c r="F396"/>
      <c r="G396"/>
      <c r="H396" s="10" t="str">
        <f>IFERROR(VLOOKUP(#REF!,#REF!,5,0),"")</f>
        <v/>
      </c>
      <c r="I396" s="10" t="str">
        <f t="shared" si="5"/>
        <v>Yes</v>
      </c>
      <c r="J396" s="10" t="str">
        <f>IFERROR(VLOOKUP(#REF!,#REF!,4,0),"")</f>
        <v/>
      </c>
    </row>
    <row r="397" spans="1:10" x14ac:dyDescent="0.25">
      <c r="A397" s="26"/>
      <c r="B397"/>
      <c r="C397"/>
      <c r="D397"/>
      <c r="E397"/>
      <c r="F397"/>
      <c r="G397"/>
      <c r="H397" s="10" t="str">
        <f>IFERROR(VLOOKUP(#REF!,#REF!,5,0),"")</f>
        <v/>
      </c>
      <c r="I397" s="10" t="str">
        <f t="shared" si="5"/>
        <v>Yes</v>
      </c>
      <c r="J397" s="10" t="str">
        <f>IFERROR(VLOOKUP(#REF!,#REF!,4,0),"")</f>
        <v/>
      </c>
    </row>
    <row r="398" spans="1:10" x14ac:dyDescent="0.25">
      <c r="A398" s="26"/>
      <c r="B398"/>
      <c r="C398"/>
      <c r="D398"/>
      <c r="E398"/>
      <c r="F398"/>
      <c r="G398"/>
      <c r="H398" s="10" t="str">
        <f>IFERROR(VLOOKUP(#REF!,#REF!,5,0),"")</f>
        <v/>
      </c>
      <c r="I398" s="10" t="str">
        <f t="shared" si="5"/>
        <v>Yes</v>
      </c>
      <c r="J398" s="10" t="str">
        <f>IFERROR(VLOOKUP(#REF!,#REF!,4,0),"")</f>
        <v/>
      </c>
    </row>
    <row r="399" spans="1:10" x14ac:dyDescent="0.25">
      <c r="A399" s="26"/>
      <c r="B399"/>
      <c r="C399"/>
      <c r="D399"/>
      <c r="E399"/>
      <c r="F399"/>
      <c r="G399"/>
      <c r="H399" s="10" t="str">
        <f>IFERROR(VLOOKUP(#REF!,#REF!,5,0),"")</f>
        <v/>
      </c>
      <c r="I399" s="10" t="str">
        <f t="shared" si="5"/>
        <v>Yes</v>
      </c>
      <c r="J399" s="10" t="str">
        <f>IFERROR(VLOOKUP(#REF!,#REF!,4,0),"")</f>
        <v/>
      </c>
    </row>
    <row r="400" spans="1:10" x14ac:dyDescent="0.25">
      <c r="A400" s="26"/>
      <c r="B400"/>
      <c r="C400"/>
      <c r="D400"/>
      <c r="E400"/>
      <c r="F400"/>
      <c r="G400"/>
      <c r="H400" s="10" t="str">
        <f>IFERROR(VLOOKUP(#REF!,#REF!,5,0),"")</f>
        <v/>
      </c>
      <c r="I400" s="10" t="str">
        <f t="shared" si="5"/>
        <v>Yes</v>
      </c>
      <c r="J400" s="10" t="str">
        <f>IFERROR(VLOOKUP(#REF!,#REF!,4,0),"")</f>
        <v/>
      </c>
    </row>
    <row r="401" spans="1:10" x14ac:dyDescent="0.25">
      <c r="A401" s="26"/>
      <c r="B401"/>
      <c r="C401"/>
      <c r="D401"/>
      <c r="E401"/>
      <c r="F401"/>
      <c r="G401"/>
      <c r="H401" s="10" t="str">
        <f>IFERROR(VLOOKUP(#REF!,#REF!,5,0),"")</f>
        <v/>
      </c>
      <c r="I401" s="10" t="str">
        <f t="shared" si="5"/>
        <v>Yes</v>
      </c>
      <c r="J401" s="10" t="str">
        <f>IFERROR(VLOOKUP(#REF!,#REF!,4,0),"")</f>
        <v/>
      </c>
    </row>
    <row r="402" spans="1:10" x14ac:dyDescent="0.25">
      <c r="A402" s="26"/>
      <c r="B402"/>
      <c r="C402"/>
      <c r="D402"/>
      <c r="E402"/>
      <c r="F402"/>
      <c r="G402"/>
      <c r="H402" s="10" t="str">
        <f>IFERROR(VLOOKUP(#REF!,#REF!,5,0),"")</f>
        <v/>
      </c>
      <c r="I402" s="10" t="str">
        <f t="shared" si="5"/>
        <v>Yes</v>
      </c>
      <c r="J402" s="10" t="str">
        <f>IFERROR(VLOOKUP(#REF!,#REF!,4,0),"")</f>
        <v/>
      </c>
    </row>
    <row r="403" spans="1:10" x14ac:dyDescent="0.25">
      <c r="A403" s="26"/>
      <c r="B403"/>
      <c r="C403"/>
      <c r="D403"/>
      <c r="E403"/>
      <c r="F403"/>
      <c r="G403"/>
      <c r="H403" s="10" t="str">
        <f>IFERROR(VLOOKUP(#REF!,#REF!,5,0),"")</f>
        <v/>
      </c>
      <c r="I403" s="10" t="str">
        <f t="shared" si="5"/>
        <v>Yes</v>
      </c>
      <c r="J403" s="10" t="str">
        <f>IFERROR(VLOOKUP(#REF!,#REF!,4,0),"")</f>
        <v/>
      </c>
    </row>
    <row r="404" spans="1:10" x14ac:dyDescent="0.25">
      <c r="A404" s="26"/>
      <c r="B404"/>
      <c r="C404"/>
      <c r="D404"/>
      <c r="E404"/>
      <c r="F404"/>
      <c r="G404"/>
      <c r="H404" s="10" t="str">
        <f>IFERROR(VLOOKUP(#REF!,#REF!,5,0),"")</f>
        <v/>
      </c>
      <c r="I404" s="10" t="str">
        <f t="shared" si="5"/>
        <v>Yes</v>
      </c>
      <c r="J404" s="10" t="str">
        <f>IFERROR(VLOOKUP(#REF!,#REF!,4,0),"")</f>
        <v/>
      </c>
    </row>
    <row r="405" spans="1:10" x14ac:dyDescent="0.25">
      <c r="A405" s="26"/>
      <c r="B405"/>
      <c r="C405"/>
      <c r="D405"/>
      <c r="E405"/>
      <c r="F405"/>
      <c r="G405"/>
      <c r="H405" s="10" t="str">
        <f>IFERROR(VLOOKUP(#REF!,#REF!,5,0),"")</f>
        <v/>
      </c>
      <c r="I405" s="10" t="str">
        <f t="shared" si="5"/>
        <v>Yes</v>
      </c>
      <c r="J405" s="10" t="str">
        <f>IFERROR(VLOOKUP(#REF!,#REF!,4,0),"")</f>
        <v/>
      </c>
    </row>
    <row r="406" spans="1:10" x14ac:dyDescent="0.25">
      <c r="A406" s="26"/>
      <c r="B406"/>
      <c r="C406"/>
      <c r="D406"/>
      <c r="E406"/>
      <c r="F406"/>
      <c r="G406"/>
      <c r="H406" s="10" t="str">
        <f>IFERROR(VLOOKUP(#REF!,#REF!,5,0),"")</f>
        <v/>
      </c>
      <c r="I406" s="10" t="str">
        <f t="shared" si="5"/>
        <v>Yes</v>
      </c>
      <c r="J406" s="10" t="str">
        <f>IFERROR(VLOOKUP(#REF!,#REF!,4,0),"")</f>
        <v/>
      </c>
    </row>
    <row r="407" spans="1:10" x14ac:dyDescent="0.25">
      <c r="A407" s="26"/>
      <c r="B407"/>
      <c r="C407"/>
      <c r="D407"/>
      <c r="E407"/>
      <c r="F407"/>
      <c r="G407"/>
      <c r="H407" s="10" t="str">
        <f>IFERROR(VLOOKUP(#REF!,#REF!,5,0),"")</f>
        <v/>
      </c>
      <c r="I407" s="10" t="str">
        <f t="shared" si="5"/>
        <v>Yes</v>
      </c>
      <c r="J407" s="10" t="str">
        <f>IFERROR(VLOOKUP(#REF!,#REF!,4,0),"")</f>
        <v/>
      </c>
    </row>
    <row r="408" spans="1:10" x14ac:dyDescent="0.25">
      <c r="A408" s="26"/>
      <c r="B408"/>
      <c r="C408"/>
      <c r="D408"/>
      <c r="E408"/>
      <c r="F408"/>
      <c r="G408"/>
      <c r="H408" s="10" t="str">
        <f>IFERROR(VLOOKUP(#REF!,#REF!,5,0),"")</f>
        <v/>
      </c>
      <c r="I408" s="10" t="str">
        <f t="shared" si="5"/>
        <v>Yes</v>
      </c>
      <c r="J408" s="10" t="str">
        <f>IFERROR(VLOOKUP(#REF!,#REF!,4,0),"")</f>
        <v/>
      </c>
    </row>
    <row r="409" spans="1:10" x14ac:dyDescent="0.25">
      <c r="A409" s="26"/>
      <c r="B409"/>
      <c r="C409"/>
      <c r="D409"/>
      <c r="E409"/>
      <c r="F409"/>
      <c r="G409"/>
      <c r="H409" s="10" t="str">
        <f>IFERROR(VLOOKUP(#REF!,#REF!,5,0),"")</f>
        <v/>
      </c>
      <c r="I409" s="10" t="str">
        <f t="shared" si="5"/>
        <v>Yes</v>
      </c>
      <c r="J409" s="10" t="str">
        <f>IFERROR(VLOOKUP(#REF!,#REF!,4,0),"")</f>
        <v/>
      </c>
    </row>
    <row r="410" spans="1:10" x14ac:dyDescent="0.25">
      <c r="A410" s="26"/>
      <c r="B410"/>
      <c r="C410"/>
      <c r="D410"/>
      <c r="E410"/>
      <c r="F410"/>
      <c r="G410"/>
      <c r="H410" s="10" t="str">
        <f>IFERROR(VLOOKUP(#REF!,#REF!,5,0),"")</f>
        <v/>
      </c>
      <c r="I410" s="10" t="str">
        <f t="shared" si="5"/>
        <v>Yes</v>
      </c>
      <c r="J410" s="10" t="str">
        <f>IFERROR(VLOOKUP(#REF!,#REF!,4,0),"")</f>
        <v/>
      </c>
    </row>
    <row r="411" spans="1:10" x14ac:dyDescent="0.25">
      <c r="A411" s="26"/>
      <c r="B411"/>
      <c r="C411"/>
      <c r="D411"/>
      <c r="E411"/>
      <c r="F411"/>
      <c r="G411"/>
      <c r="H411" s="10" t="str">
        <f>IFERROR(VLOOKUP(#REF!,#REF!,5,0),"")</f>
        <v/>
      </c>
      <c r="I411" s="10" t="str">
        <f t="shared" si="5"/>
        <v>Yes</v>
      </c>
      <c r="J411" s="10" t="str">
        <f>IFERROR(VLOOKUP(#REF!,#REF!,4,0),"")</f>
        <v/>
      </c>
    </row>
    <row r="412" spans="1:10" x14ac:dyDescent="0.25">
      <c r="A412" s="26"/>
      <c r="B412"/>
      <c r="C412"/>
      <c r="D412"/>
      <c r="E412"/>
      <c r="F412"/>
      <c r="G412"/>
      <c r="H412" s="10" t="str">
        <f>IFERROR(VLOOKUP(#REF!,#REF!,5,0),"")</f>
        <v/>
      </c>
      <c r="I412" s="10" t="str">
        <f t="shared" si="5"/>
        <v>Yes</v>
      </c>
      <c r="J412" s="10" t="str">
        <f>IFERROR(VLOOKUP(#REF!,#REF!,4,0),"")</f>
        <v/>
      </c>
    </row>
    <row r="413" spans="1:10" x14ac:dyDescent="0.25">
      <c r="A413" s="26"/>
      <c r="B413"/>
      <c r="C413"/>
      <c r="D413"/>
      <c r="E413"/>
      <c r="F413"/>
      <c r="G413"/>
      <c r="H413" s="10" t="str">
        <f>IFERROR(VLOOKUP(#REF!,#REF!,5,0),"")</f>
        <v/>
      </c>
      <c r="I413" s="10" t="str">
        <f t="shared" si="5"/>
        <v>Yes</v>
      </c>
      <c r="J413" s="10" t="str">
        <f>IFERROR(VLOOKUP(#REF!,#REF!,4,0),"")</f>
        <v/>
      </c>
    </row>
    <row r="414" spans="1:10" x14ac:dyDescent="0.25">
      <c r="A414" s="26"/>
      <c r="B414"/>
      <c r="C414"/>
      <c r="D414"/>
      <c r="E414"/>
      <c r="F414"/>
      <c r="G414"/>
      <c r="H414" s="10" t="str">
        <f>IFERROR(VLOOKUP(#REF!,#REF!,5,0),"")</f>
        <v/>
      </c>
      <c r="I414" s="10" t="str">
        <f t="shared" si="5"/>
        <v>Yes</v>
      </c>
      <c r="J414" s="10" t="str">
        <f>IFERROR(VLOOKUP(#REF!,#REF!,4,0),"")</f>
        <v/>
      </c>
    </row>
    <row r="415" spans="1:10" x14ac:dyDescent="0.25">
      <c r="A415" s="26"/>
      <c r="B415"/>
      <c r="C415"/>
      <c r="D415"/>
      <c r="E415"/>
      <c r="F415"/>
      <c r="G415"/>
      <c r="H415" s="10" t="str">
        <f>IFERROR(VLOOKUP(#REF!,#REF!,5,0),"")</f>
        <v/>
      </c>
      <c r="I415" s="10" t="str">
        <f t="shared" si="5"/>
        <v>Yes</v>
      </c>
      <c r="J415" s="10" t="str">
        <f>IFERROR(VLOOKUP(#REF!,#REF!,4,0),"")</f>
        <v/>
      </c>
    </row>
    <row r="416" spans="1:10" x14ac:dyDescent="0.25">
      <c r="A416" s="26"/>
      <c r="B416"/>
      <c r="C416"/>
      <c r="D416"/>
      <c r="E416"/>
      <c r="F416"/>
      <c r="G416"/>
      <c r="H416" s="10" t="str">
        <f>IFERROR(VLOOKUP(#REF!,#REF!,5,0),"")</f>
        <v/>
      </c>
      <c r="I416" s="10" t="str">
        <f t="shared" si="5"/>
        <v>Yes</v>
      </c>
      <c r="J416" s="10" t="str">
        <f>IFERROR(VLOOKUP(#REF!,#REF!,4,0),"")</f>
        <v/>
      </c>
    </row>
    <row r="417" spans="1:10" x14ac:dyDescent="0.25">
      <c r="A417" s="26"/>
      <c r="B417"/>
      <c r="C417"/>
      <c r="D417"/>
      <c r="E417"/>
      <c r="F417"/>
      <c r="G417"/>
      <c r="H417" s="10" t="str">
        <f>IFERROR(VLOOKUP(#REF!,#REF!,5,0),"")</f>
        <v/>
      </c>
      <c r="I417" s="10" t="str">
        <f t="shared" si="5"/>
        <v>Yes</v>
      </c>
      <c r="J417" s="10" t="str">
        <f>IFERROR(VLOOKUP(#REF!,#REF!,4,0),"")</f>
        <v/>
      </c>
    </row>
    <row r="418" spans="1:10" x14ac:dyDescent="0.25">
      <c r="A418" s="26"/>
      <c r="B418"/>
      <c r="C418"/>
      <c r="D418"/>
      <c r="E418"/>
      <c r="F418"/>
      <c r="G418"/>
      <c r="H418" s="10" t="str">
        <f>IFERROR(VLOOKUP(#REF!,#REF!,5,0),"")</f>
        <v/>
      </c>
      <c r="I418" s="10" t="str">
        <f t="shared" si="5"/>
        <v>Yes</v>
      </c>
      <c r="J418" s="10" t="str">
        <f>IFERROR(VLOOKUP(#REF!,#REF!,4,0),"")</f>
        <v/>
      </c>
    </row>
    <row r="419" spans="1:10" x14ac:dyDescent="0.25">
      <c r="A419" s="26"/>
      <c r="B419"/>
      <c r="C419"/>
      <c r="D419"/>
      <c r="E419"/>
      <c r="F419"/>
      <c r="G419"/>
      <c r="H419" s="10" t="str">
        <f>IFERROR(VLOOKUP(#REF!,#REF!,5,0),"")</f>
        <v/>
      </c>
      <c r="I419" s="10" t="str">
        <f t="shared" si="5"/>
        <v>Yes</v>
      </c>
      <c r="J419" s="10" t="str">
        <f>IFERROR(VLOOKUP(#REF!,#REF!,4,0),"")</f>
        <v/>
      </c>
    </row>
    <row r="420" spans="1:10" x14ac:dyDescent="0.25">
      <c r="A420" s="26"/>
      <c r="B420"/>
      <c r="C420"/>
      <c r="D420"/>
      <c r="E420"/>
      <c r="F420"/>
      <c r="G420"/>
      <c r="H420" s="10" t="str">
        <f>IFERROR(VLOOKUP(#REF!,#REF!,5,0),"")</f>
        <v/>
      </c>
      <c r="I420" s="10" t="str">
        <f t="shared" si="5"/>
        <v>Yes</v>
      </c>
      <c r="J420" s="10" t="str">
        <f>IFERROR(VLOOKUP(#REF!,#REF!,4,0),"")</f>
        <v/>
      </c>
    </row>
    <row r="421" spans="1:10" x14ac:dyDescent="0.25">
      <c r="A421" s="26"/>
      <c r="B421"/>
      <c r="C421"/>
      <c r="D421"/>
      <c r="E421"/>
      <c r="F421"/>
      <c r="G421"/>
      <c r="H421" s="10" t="str">
        <f>IFERROR(VLOOKUP(#REF!,#REF!,5,0),"")</f>
        <v/>
      </c>
      <c r="I421" s="10" t="str">
        <f t="shared" si="5"/>
        <v>Yes</v>
      </c>
      <c r="J421" s="10" t="str">
        <f>IFERROR(VLOOKUP(#REF!,#REF!,4,0),"")</f>
        <v/>
      </c>
    </row>
    <row r="422" spans="1:10" x14ac:dyDescent="0.25">
      <c r="A422" s="26"/>
      <c r="B422"/>
      <c r="C422"/>
      <c r="D422"/>
      <c r="E422"/>
      <c r="F422"/>
      <c r="G422"/>
      <c r="H422" s="10" t="str">
        <f>IFERROR(VLOOKUP(#REF!,#REF!,5,0),"")</f>
        <v/>
      </c>
      <c r="I422" s="10" t="str">
        <f t="shared" si="5"/>
        <v>Yes</v>
      </c>
      <c r="J422" s="10" t="str">
        <f>IFERROR(VLOOKUP(#REF!,#REF!,4,0),"")</f>
        <v/>
      </c>
    </row>
    <row r="423" spans="1:10" x14ac:dyDescent="0.25">
      <c r="A423" s="26"/>
      <c r="B423"/>
      <c r="C423"/>
      <c r="D423"/>
      <c r="E423"/>
      <c r="F423"/>
      <c r="G423"/>
      <c r="H423" s="10" t="str">
        <f>IFERROR(VLOOKUP(#REF!,#REF!,5,0),"")</f>
        <v/>
      </c>
      <c r="I423" s="10" t="str">
        <f t="shared" si="5"/>
        <v>Yes</v>
      </c>
      <c r="J423" s="10" t="str">
        <f>IFERROR(VLOOKUP(#REF!,#REF!,4,0),"")</f>
        <v/>
      </c>
    </row>
    <row r="424" spans="1:10" x14ac:dyDescent="0.25">
      <c r="A424" s="26"/>
      <c r="B424"/>
      <c r="C424"/>
      <c r="D424"/>
      <c r="E424"/>
      <c r="F424"/>
      <c r="G424"/>
      <c r="H424" s="10" t="str">
        <f>IFERROR(VLOOKUP(#REF!,#REF!,5,0),"")</f>
        <v/>
      </c>
      <c r="I424" s="10" t="str">
        <f t="shared" si="5"/>
        <v>Yes</v>
      </c>
      <c r="J424" s="10" t="str">
        <f>IFERROR(VLOOKUP(#REF!,#REF!,4,0),"")</f>
        <v/>
      </c>
    </row>
    <row r="425" spans="1:10" x14ac:dyDescent="0.25">
      <c r="A425" s="26"/>
      <c r="B425"/>
      <c r="C425"/>
      <c r="D425"/>
      <c r="E425"/>
      <c r="F425"/>
      <c r="G425"/>
      <c r="H425" s="10" t="str">
        <f>IFERROR(VLOOKUP(#REF!,#REF!,5,0),"")</f>
        <v/>
      </c>
      <c r="I425" s="10" t="str">
        <f t="shared" si="5"/>
        <v>Yes</v>
      </c>
      <c r="J425" s="10" t="str">
        <f>IFERROR(VLOOKUP(#REF!,#REF!,4,0),"")</f>
        <v/>
      </c>
    </row>
    <row r="426" spans="1:10" x14ac:dyDescent="0.25">
      <c r="A426" s="26"/>
      <c r="B426"/>
      <c r="C426"/>
      <c r="D426"/>
      <c r="E426"/>
      <c r="F426"/>
      <c r="G426"/>
      <c r="H426" s="10" t="str">
        <f>IFERROR(VLOOKUP(#REF!,#REF!,5,0),"")</f>
        <v/>
      </c>
      <c r="I426" s="10" t="str">
        <f t="shared" si="5"/>
        <v>Yes</v>
      </c>
      <c r="J426" s="10" t="str">
        <f>IFERROR(VLOOKUP(#REF!,#REF!,4,0),"")</f>
        <v/>
      </c>
    </row>
    <row r="427" spans="1:10" x14ac:dyDescent="0.25">
      <c r="A427" s="26"/>
      <c r="B427"/>
      <c r="C427"/>
      <c r="D427"/>
      <c r="E427"/>
      <c r="F427"/>
      <c r="G427"/>
      <c r="H427" s="10" t="str">
        <f>IFERROR(VLOOKUP(#REF!,#REF!,5,0),"")</f>
        <v/>
      </c>
      <c r="I427" s="10" t="str">
        <f t="shared" si="5"/>
        <v>Yes</v>
      </c>
      <c r="J427" s="10" t="str">
        <f>IFERROR(VLOOKUP(#REF!,#REF!,4,0),"")</f>
        <v/>
      </c>
    </row>
    <row r="428" spans="1:10" x14ac:dyDescent="0.25">
      <c r="A428" s="26"/>
      <c r="B428"/>
      <c r="C428"/>
      <c r="D428"/>
      <c r="E428"/>
      <c r="F428"/>
      <c r="G428"/>
      <c r="H428" s="10" t="str">
        <f>IFERROR(VLOOKUP(#REF!,#REF!,5,0),"")</f>
        <v/>
      </c>
      <c r="I428" s="10" t="str">
        <f t="shared" si="5"/>
        <v>Yes</v>
      </c>
      <c r="J428" s="10" t="str">
        <f>IFERROR(VLOOKUP(#REF!,#REF!,4,0),"")</f>
        <v/>
      </c>
    </row>
    <row r="429" spans="1:10" x14ac:dyDescent="0.25">
      <c r="A429" s="26"/>
      <c r="B429"/>
      <c r="C429"/>
      <c r="D429"/>
      <c r="E429"/>
      <c r="F429"/>
      <c r="G429"/>
      <c r="H429" s="10" t="str">
        <f>IFERROR(VLOOKUP(#REF!,#REF!,5,0),"")</f>
        <v/>
      </c>
      <c r="I429" s="10" t="str">
        <f t="shared" si="5"/>
        <v>Yes</v>
      </c>
      <c r="J429" s="10" t="str">
        <f>IFERROR(VLOOKUP(#REF!,#REF!,4,0),"")</f>
        <v/>
      </c>
    </row>
    <row r="430" spans="1:10" x14ac:dyDescent="0.25">
      <c r="A430" s="26"/>
      <c r="B430"/>
      <c r="C430"/>
      <c r="D430"/>
      <c r="E430"/>
      <c r="F430"/>
      <c r="G430"/>
      <c r="H430" s="10" t="str">
        <f>IFERROR(VLOOKUP(#REF!,#REF!,5,0),"")</f>
        <v/>
      </c>
      <c r="I430" s="10" t="str">
        <f t="shared" si="5"/>
        <v>Yes</v>
      </c>
      <c r="J430" s="10" t="str">
        <f>IFERROR(VLOOKUP(#REF!,#REF!,4,0),"")</f>
        <v/>
      </c>
    </row>
    <row r="431" spans="1:10" x14ac:dyDescent="0.25">
      <c r="A431" s="26"/>
      <c r="B431"/>
      <c r="C431"/>
      <c r="D431"/>
      <c r="E431"/>
      <c r="F431"/>
      <c r="G431"/>
      <c r="H431" s="10" t="str">
        <f>IFERROR(VLOOKUP(#REF!,#REF!,5,0),"")</f>
        <v/>
      </c>
      <c r="I431" s="10" t="str">
        <f t="shared" si="5"/>
        <v>Yes</v>
      </c>
      <c r="J431" s="10" t="str">
        <f>IFERROR(VLOOKUP(#REF!,#REF!,4,0),"")</f>
        <v/>
      </c>
    </row>
    <row r="432" spans="1:10" x14ac:dyDescent="0.25">
      <c r="A432" s="26"/>
      <c r="B432"/>
      <c r="C432"/>
      <c r="D432"/>
      <c r="E432"/>
      <c r="F432"/>
      <c r="G432"/>
      <c r="H432" s="10" t="str">
        <f>IFERROR(VLOOKUP(#REF!,#REF!,5,0),"")</f>
        <v/>
      </c>
      <c r="I432" s="10" t="str">
        <f t="shared" si="5"/>
        <v>Yes</v>
      </c>
      <c r="J432" s="10" t="str">
        <f>IFERROR(VLOOKUP(#REF!,#REF!,4,0),"")</f>
        <v/>
      </c>
    </row>
    <row r="433" spans="1:10" x14ac:dyDescent="0.25">
      <c r="A433" s="26"/>
      <c r="B433"/>
      <c r="C433"/>
      <c r="D433"/>
      <c r="E433"/>
      <c r="F433"/>
      <c r="G433"/>
      <c r="H433" s="10" t="str">
        <f>IFERROR(VLOOKUP(#REF!,#REF!,5,0),"")</f>
        <v/>
      </c>
      <c r="I433" s="10" t="str">
        <f t="shared" si="5"/>
        <v>Yes</v>
      </c>
      <c r="J433" s="10" t="str">
        <f>IFERROR(VLOOKUP(#REF!,#REF!,4,0),"")</f>
        <v/>
      </c>
    </row>
    <row r="434" spans="1:10" x14ac:dyDescent="0.25">
      <c r="A434" s="26"/>
      <c r="B434"/>
      <c r="C434"/>
      <c r="D434"/>
      <c r="E434"/>
      <c r="F434"/>
      <c r="G434"/>
      <c r="H434" s="10" t="str">
        <f>IFERROR(VLOOKUP(#REF!,#REF!,5,0),"")</f>
        <v/>
      </c>
      <c r="I434" s="10" t="str">
        <f t="shared" si="5"/>
        <v>Yes</v>
      </c>
      <c r="J434" s="10" t="str">
        <f>IFERROR(VLOOKUP(#REF!,#REF!,4,0),"")</f>
        <v/>
      </c>
    </row>
    <row r="435" spans="1:10" x14ac:dyDescent="0.25">
      <c r="A435" s="26"/>
      <c r="B435"/>
      <c r="C435"/>
      <c r="D435"/>
      <c r="E435"/>
      <c r="F435"/>
      <c r="G435"/>
      <c r="H435" s="10" t="str">
        <f>IFERROR(VLOOKUP(#REF!,#REF!,5,0),"")</f>
        <v/>
      </c>
      <c r="I435" s="10" t="str">
        <f t="shared" si="5"/>
        <v>Yes</v>
      </c>
      <c r="J435" s="10" t="str">
        <f>IFERROR(VLOOKUP(#REF!,#REF!,4,0),"")</f>
        <v/>
      </c>
    </row>
    <row r="436" spans="1:10" x14ac:dyDescent="0.25">
      <c r="A436" s="26"/>
      <c r="B436"/>
      <c r="C436"/>
      <c r="D436"/>
      <c r="E436"/>
      <c r="F436"/>
      <c r="G436"/>
      <c r="H436" s="10" t="str">
        <f>IFERROR(VLOOKUP(#REF!,#REF!,5,0),"")</f>
        <v/>
      </c>
      <c r="I436" s="10" t="str">
        <f t="shared" si="5"/>
        <v>Yes</v>
      </c>
      <c r="J436" s="10" t="str">
        <f>IFERROR(VLOOKUP(#REF!,#REF!,4,0),"")</f>
        <v/>
      </c>
    </row>
    <row r="437" spans="1:10" x14ac:dyDescent="0.25">
      <c r="A437" s="26"/>
      <c r="B437"/>
      <c r="C437"/>
      <c r="D437"/>
      <c r="E437"/>
      <c r="F437"/>
      <c r="G437"/>
      <c r="H437" s="10" t="str">
        <f>IFERROR(VLOOKUP(#REF!,#REF!,5,0),"")</f>
        <v/>
      </c>
      <c r="I437" s="10" t="str">
        <f t="shared" si="5"/>
        <v>Yes</v>
      </c>
      <c r="J437" s="10" t="str">
        <f>IFERROR(VLOOKUP(#REF!,#REF!,4,0),"")</f>
        <v/>
      </c>
    </row>
    <row r="438" spans="1:10" x14ac:dyDescent="0.25">
      <c r="A438" s="26"/>
      <c r="B438"/>
      <c r="C438"/>
      <c r="D438"/>
      <c r="E438"/>
      <c r="F438"/>
      <c r="G438"/>
      <c r="H438" s="10" t="str">
        <f>IFERROR(VLOOKUP(#REF!,#REF!,5,0),"")</f>
        <v/>
      </c>
      <c r="I438" s="10" t="str">
        <f t="shared" si="5"/>
        <v>Yes</v>
      </c>
      <c r="J438" s="10" t="str">
        <f>IFERROR(VLOOKUP(#REF!,#REF!,4,0),"")</f>
        <v/>
      </c>
    </row>
    <row r="439" spans="1:10" x14ac:dyDescent="0.25">
      <c r="A439" s="26"/>
      <c r="B439"/>
      <c r="C439"/>
      <c r="D439"/>
      <c r="E439"/>
      <c r="F439"/>
      <c r="G439"/>
      <c r="H439" s="10" t="str">
        <f>IFERROR(VLOOKUP(#REF!,#REF!,5,0),"")</f>
        <v/>
      </c>
      <c r="I439" s="10" t="str">
        <f t="shared" si="5"/>
        <v>Yes</v>
      </c>
      <c r="J439" s="10" t="str">
        <f>IFERROR(VLOOKUP(#REF!,#REF!,4,0),"")</f>
        <v/>
      </c>
    </row>
    <row r="440" spans="1:10" x14ac:dyDescent="0.25">
      <c r="A440" s="26"/>
      <c r="B440"/>
      <c r="C440"/>
      <c r="D440"/>
      <c r="E440"/>
      <c r="F440"/>
      <c r="G440"/>
      <c r="H440" s="10" t="str">
        <f>IFERROR(VLOOKUP(#REF!,#REF!,5,0),"")</f>
        <v/>
      </c>
      <c r="I440" s="10" t="str">
        <f t="shared" si="5"/>
        <v>Yes</v>
      </c>
      <c r="J440" s="10" t="str">
        <f>IFERROR(VLOOKUP(#REF!,#REF!,4,0),"")</f>
        <v/>
      </c>
    </row>
    <row r="441" spans="1:10" x14ac:dyDescent="0.25">
      <c r="A441" s="26"/>
      <c r="B441"/>
      <c r="C441"/>
      <c r="D441"/>
      <c r="E441"/>
      <c r="F441"/>
      <c r="G441"/>
      <c r="H441" s="10" t="str">
        <f>IFERROR(VLOOKUP(#REF!,#REF!,5,0),"")</f>
        <v/>
      </c>
      <c r="I441" s="10" t="str">
        <f t="shared" si="5"/>
        <v>Yes</v>
      </c>
      <c r="J441" s="10" t="str">
        <f>IFERROR(VLOOKUP(#REF!,#REF!,4,0),"")</f>
        <v/>
      </c>
    </row>
    <row r="442" spans="1:10" x14ac:dyDescent="0.25">
      <c r="A442" s="26"/>
      <c r="B442"/>
      <c r="C442"/>
      <c r="D442"/>
      <c r="E442"/>
      <c r="F442"/>
      <c r="G442"/>
      <c r="H442" s="10" t="str">
        <f>IFERROR(VLOOKUP(#REF!,#REF!,5,0),"")</f>
        <v/>
      </c>
      <c r="I442" s="10" t="str">
        <f t="shared" si="5"/>
        <v>Yes</v>
      </c>
      <c r="J442" s="10" t="str">
        <f>IFERROR(VLOOKUP(#REF!,#REF!,4,0),"")</f>
        <v/>
      </c>
    </row>
    <row r="443" spans="1:10" x14ac:dyDescent="0.25">
      <c r="A443" s="26"/>
      <c r="B443"/>
      <c r="C443"/>
      <c r="D443"/>
      <c r="E443"/>
      <c r="F443"/>
      <c r="G443"/>
      <c r="H443" s="10" t="str">
        <f>IFERROR(VLOOKUP(#REF!,#REF!,5,0),"")</f>
        <v/>
      </c>
      <c r="I443" s="10" t="str">
        <f t="shared" si="5"/>
        <v>Yes</v>
      </c>
      <c r="J443" s="10" t="str">
        <f>IFERROR(VLOOKUP(#REF!,#REF!,4,0),"")</f>
        <v/>
      </c>
    </row>
    <row r="444" spans="1:10" x14ac:dyDescent="0.25">
      <c r="A444" s="26"/>
      <c r="B444"/>
      <c r="C444"/>
      <c r="D444"/>
      <c r="E444"/>
      <c r="F444"/>
      <c r="G444"/>
      <c r="H444" s="10" t="str">
        <f>IFERROR(VLOOKUP(#REF!,#REF!,5,0),"")</f>
        <v/>
      </c>
      <c r="I444" s="10" t="str">
        <f t="shared" si="5"/>
        <v>Yes</v>
      </c>
      <c r="J444" s="10" t="str">
        <f>IFERROR(VLOOKUP(#REF!,#REF!,4,0),"")</f>
        <v/>
      </c>
    </row>
    <row r="445" spans="1:10" x14ac:dyDescent="0.25">
      <c r="A445" s="26"/>
      <c r="B445"/>
      <c r="C445"/>
      <c r="D445"/>
      <c r="E445"/>
      <c r="F445"/>
      <c r="G445"/>
      <c r="H445" s="10" t="str">
        <f>IFERROR(VLOOKUP(#REF!,#REF!,5,0),"")</f>
        <v/>
      </c>
      <c r="I445" s="10" t="str">
        <f t="shared" si="5"/>
        <v>Yes</v>
      </c>
      <c r="J445" s="10" t="str">
        <f>IFERROR(VLOOKUP(#REF!,#REF!,4,0),"")</f>
        <v/>
      </c>
    </row>
    <row r="446" spans="1:10" x14ac:dyDescent="0.25">
      <c r="A446" s="26"/>
      <c r="B446"/>
      <c r="C446"/>
      <c r="D446"/>
      <c r="E446"/>
      <c r="F446"/>
      <c r="G446"/>
      <c r="H446" s="10" t="str">
        <f>IFERROR(VLOOKUP(#REF!,#REF!,5,0),"")</f>
        <v/>
      </c>
      <c r="I446" s="10" t="str">
        <f t="shared" si="5"/>
        <v>Yes</v>
      </c>
      <c r="J446" s="10" t="str">
        <f>IFERROR(VLOOKUP(#REF!,#REF!,4,0),"")</f>
        <v/>
      </c>
    </row>
    <row r="447" spans="1:10" x14ac:dyDescent="0.25">
      <c r="A447" s="26"/>
      <c r="B447"/>
      <c r="C447"/>
      <c r="D447"/>
      <c r="E447"/>
      <c r="F447"/>
      <c r="G447"/>
      <c r="H447" s="10" t="str">
        <f>IFERROR(VLOOKUP(#REF!,#REF!,5,0),"")</f>
        <v/>
      </c>
      <c r="I447" s="10" t="str">
        <f t="shared" si="5"/>
        <v>Yes</v>
      </c>
      <c r="J447" s="10" t="str">
        <f>IFERROR(VLOOKUP(#REF!,#REF!,4,0),"")</f>
        <v/>
      </c>
    </row>
    <row r="448" spans="1:10" x14ac:dyDescent="0.25">
      <c r="A448" s="26"/>
      <c r="B448"/>
      <c r="C448"/>
      <c r="D448"/>
      <c r="E448"/>
      <c r="F448"/>
      <c r="G448"/>
      <c r="H448" s="10" t="str">
        <f>IFERROR(VLOOKUP(#REF!,#REF!,5,0),"")</f>
        <v/>
      </c>
      <c r="I448" s="10" t="str">
        <f t="shared" si="5"/>
        <v>Yes</v>
      </c>
      <c r="J448" s="10" t="str">
        <f>IFERROR(VLOOKUP(#REF!,#REF!,4,0),"")</f>
        <v/>
      </c>
    </row>
    <row r="449" spans="1:10" x14ac:dyDescent="0.25">
      <c r="A449" s="26"/>
      <c r="B449"/>
      <c r="C449"/>
      <c r="D449"/>
      <c r="E449"/>
      <c r="F449"/>
      <c r="G449"/>
      <c r="H449" s="10" t="str">
        <f>IFERROR(VLOOKUP(#REF!,#REF!,5,0),"")</f>
        <v/>
      </c>
      <c r="I449" s="10" t="str">
        <f t="shared" si="5"/>
        <v>Yes</v>
      </c>
      <c r="J449" s="10" t="str">
        <f>IFERROR(VLOOKUP(#REF!,#REF!,4,0),"")</f>
        <v/>
      </c>
    </row>
    <row r="450" spans="1:10" x14ac:dyDescent="0.25">
      <c r="A450" s="26"/>
      <c r="B450"/>
      <c r="C450"/>
      <c r="D450"/>
      <c r="E450"/>
      <c r="F450"/>
      <c r="G450"/>
      <c r="H450" s="10" t="str">
        <f>IFERROR(VLOOKUP(#REF!,#REF!,5,0),"")</f>
        <v/>
      </c>
      <c r="I450" s="10" t="str">
        <f t="shared" si="5"/>
        <v>Yes</v>
      </c>
      <c r="J450" s="10" t="str">
        <f>IFERROR(VLOOKUP(#REF!,#REF!,4,0),"")</f>
        <v/>
      </c>
    </row>
    <row r="451" spans="1:10" x14ac:dyDescent="0.25">
      <c r="A451" s="26"/>
      <c r="B451"/>
      <c r="C451"/>
      <c r="D451"/>
      <c r="E451"/>
      <c r="F451"/>
      <c r="G451"/>
      <c r="H451" s="10" t="str">
        <f>IFERROR(VLOOKUP(#REF!,#REF!,5,0),"")</f>
        <v/>
      </c>
      <c r="I451" s="10" t="str">
        <f t="shared" si="5"/>
        <v>Yes</v>
      </c>
      <c r="J451" s="10" t="str">
        <f>IFERROR(VLOOKUP(#REF!,#REF!,4,0),"")</f>
        <v/>
      </c>
    </row>
    <row r="452" spans="1:10" x14ac:dyDescent="0.25">
      <c r="A452" s="26"/>
      <c r="B452"/>
      <c r="C452"/>
      <c r="D452"/>
      <c r="E452"/>
      <c r="F452"/>
      <c r="G452"/>
      <c r="H452" s="10" t="str">
        <f>IFERROR(VLOOKUP(#REF!,#REF!,5,0),"")</f>
        <v/>
      </c>
      <c r="I452" s="10" t="str">
        <f t="shared" si="5"/>
        <v>Yes</v>
      </c>
      <c r="J452" s="10" t="str">
        <f>IFERROR(VLOOKUP(#REF!,#REF!,4,0),"")</f>
        <v/>
      </c>
    </row>
    <row r="453" spans="1:10" x14ac:dyDescent="0.25">
      <c r="A453" s="26"/>
      <c r="B453"/>
      <c r="C453"/>
      <c r="D453"/>
      <c r="E453"/>
      <c r="F453"/>
      <c r="G453"/>
      <c r="H453" s="10" t="str">
        <f>IFERROR(VLOOKUP(#REF!,#REF!,5,0),"")</f>
        <v/>
      </c>
      <c r="I453" s="10" t="str">
        <f t="shared" si="5"/>
        <v>Yes</v>
      </c>
      <c r="J453" s="10" t="str">
        <f>IFERROR(VLOOKUP(#REF!,#REF!,4,0),"")</f>
        <v/>
      </c>
    </row>
    <row r="454" spans="1:10" x14ac:dyDescent="0.25">
      <c r="A454" s="26"/>
      <c r="B454"/>
      <c r="C454"/>
      <c r="D454"/>
      <c r="E454"/>
      <c r="F454"/>
      <c r="G454"/>
      <c r="H454" s="10" t="str">
        <f>IFERROR(VLOOKUP(#REF!,#REF!,5,0),"")</f>
        <v/>
      </c>
      <c r="I454" s="10" t="str">
        <f t="shared" si="5"/>
        <v>Yes</v>
      </c>
      <c r="J454" s="10" t="str">
        <f>IFERROR(VLOOKUP(#REF!,#REF!,4,0),"")</f>
        <v/>
      </c>
    </row>
    <row r="455" spans="1:10" x14ac:dyDescent="0.25">
      <c r="A455" s="26"/>
      <c r="B455"/>
      <c r="C455"/>
      <c r="D455"/>
      <c r="E455"/>
      <c r="F455"/>
      <c r="G455"/>
      <c r="H455" s="10" t="str">
        <f>IFERROR(VLOOKUP(#REF!,#REF!,5,0),"")</f>
        <v/>
      </c>
      <c r="I455" s="10" t="str">
        <f t="shared" si="5"/>
        <v>Yes</v>
      </c>
      <c r="J455" s="10" t="str">
        <f>IFERROR(VLOOKUP(#REF!,#REF!,4,0),"")</f>
        <v/>
      </c>
    </row>
    <row r="456" spans="1:10" x14ac:dyDescent="0.25">
      <c r="A456" s="26"/>
      <c r="B456"/>
      <c r="C456"/>
      <c r="D456"/>
      <c r="E456"/>
      <c r="F456"/>
      <c r="G456"/>
      <c r="H456" s="10" t="str">
        <f>IFERROR(VLOOKUP(#REF!,#REF!,5,0),"")</f>
        <v/>
      </c>
      <c r="I456" s="10" t="str">
        <f t="shared" si="5"/>
        <v>Yes</v>
      </c>
      <c r="J456" s="10" t="str">
        <f>IFERROR(VLOOKUP(#REF!,#REF!,4,0),"")</f>
        <v/>
      </c>
    </row>
    <row r="457" spans="1:10" x14ac:dyDescent="0.25">
      <c r="A457" s="26"/>
      <c r="B457"/>
      <c r="C457"/>
      <c r="D457"/>
      <c r="E457"/>
      <c r="F457"/>
      <c r="G457"/>
      <c r="H457" s="10" t="str">
        <f>IFERROR(VLOOKUP(#REF!,#REF!,5,0),"")</f>
        <v/>
      </c>
      <c r="I457" s="10" t="str">
        <f t="shared" si="5"/>
        <v>Yes</v>
      </c>
      <c r="J457" s="10" t="str">
        <f>IFERROR(VLOOKUP(#REF!,#REF!,4,0),"")</f>
        <v/>
      </c>
    </row>
    <row r="458" spans="1:10" x14ac:dyDescent="0.25">
      <c r="A458" s="26"/>
      <c r="B458"/>
      <c r="C458"/>
      <c r="D458"/>
      <c r="E458"/>
      <c r="F458"/>
      <c r="G458"/>
      <c r="H458" s="10" t="str">
        <f>IFERROR(VLOOKUP(#REF!,#REF!,5,0),"")</f>
        <v/>
      </c>
      <c r="I458" s="10" t="str">
        <f t="shared" si="5"/>
        <v>Yes</v>
      </c>
      <c r="J458" s="10" t="str">
        <f>IFERROR(VLOOKUP(#REF!,#REF!,4,0),"")</f>
        <v/>
      </c>
    </row>
    <row r="459" spans="1:10" x14ac:dyDescent="0.25">
      <c r="A459" s="26"/>
      <c r="B459"/>
      <c r="C459"/>
      <c r="D459"/>
      <c r="E459"/>
      <c r="F459"/>
      <c r="G459"/>
      <c r="H459" s="10" t="str">
        <f>IFERROR(VLOOKUP(#REF!,#REF!,5,0),"")</f>
        <v/>
      </c>
      <c r="I459" s="10" t="str">
        <f t="shared" ref="I459:I508" si="6">IF(E459&lt;=H459,"Yes","No")</f>
        <v>Yes</v>
      </c>
      <c r="J459" s="10" t="str">
        <f>IFERROR(VLOOKUP(#REF!,#REF!,4,0),"")</f>
        <v/>
      </c>
    </row>
    <row r="460" spans="1:10" x14ac:dyDescent="0.25">
      <c r="A460" s="26"/>
      <c r="B460"/>
      <c r="C460"/>
      <c r="D460"/>
      <c r="E460"/>
      <c r="F460"/>
      <c r="G460"/>
      <c r="H460" s="10" t="str">
        <f>IFERROR(VLOOKUP(#REF!,#REF!,5,0),"")</f>
        <v/>
      </c>
      <c r="I460" s="10" t="str">
        <f t="shared" si="6"/>
        <v>Yes</v>
      </c>
      <c r="J460" s="10" t="str">
        <f>IFERROR(VLOOKUP(#REF!,#REF!,4,0),"")</f>
        <v/>
      </c>
    </row>
    <row r="461" spans="1:10" x14ac:dyDescent="0.25">
      <c r="A461" s="26"/>
      <c r="B461"/>
      <c r="C461"/>
      <c r="D461"/>
      <c r="E461"/>
      <c r="F461"/>
      <c r="G461"/>
      <c r="H461" s="10" t="str">
        <f>IFERROR(VLOOKUP(#REF!,#REF!,5,0),"")</f>
        <v/>
      </c>
      <c r="I461" s="10" t="str">
        <f t="shared" si="6"/>
        <v>Yes</v>
      </c>
      <c r="J461" s="10" t="str">
        <f>IFERROR(VLOOKUP(#REF!,#REF!,4,0),"")</f>
        <v/>
      </c>
    </row>
    <row r="462" spans="1:10" x14ac:dyDescent="0.25">
      <c r="A462" s="26"/>
      <c r="B462"/>
      <c r="C462"/>
      <c r="D462"/>
      <c r="E462"/>
      <c r="F462"/>
      <c r="G462"/>
      <c r="H462" s="10" t="str">
        <f>IFERROR(VLOOKUP(#REF!,#REF!,5,0),"")</f>
        <v/>
      </c>
      <c r="I462" s="10" t="str">
        <f t="shared" si="6"/>
        <v>Yes</v>
      </c>
      <c r="J462" s="10" t="str">
        <f>IFERROR(VLOOKUP(#REF!,#REF!,4,0),"")</f>
        <v/>
      </c>
    </row>
    <row r="463" spans="1:10" x14ac:dyDescent="0.25">
      <c r="A463" s="26"/>
      <c r="B463"/>
      <c r="C463"/>
      <c r="D463"/>
      <c r="E463"/>
      <c r="F463"/>
      <c r="G463"/>
      <c r="H463" s="10" t="str">
        <f>IFERROR(VLOOKUP(#REF!,#REF!,5,0),"")</f>
        <v/>
      </c>
      <c r="I463" s="10" t="str">
        <f t="shared" si="6"/>
        <v>Yes</v>
      </c>
      <c r="J463" s="10" t="str">
        <f>IFERROR(VLOOKUP(#REF!,#REF!,4,0),"")</f>
        <v/>
      </c>
    </row>
    <row r="464" spans="1:10" x14ac:dyDescent="0.25">
      <c r="A464" s="26"/>
      <c r="B464"/>
      <c r="C464"/>
      <c r="D464"/>
      <c r="E464"/>
      <c r="F464"/>
      <c r="G464"/>
      <c r="H464" s="10" t="str">
        <f>IFERROR(VLOOKUP(#REF!,#REF!,5,0),"")</f>
        <v/>
      </c>
      <c r="I464" s="10" t="str">
        <f t="shared" si="6"/>
        <v>Yes</v>
      </c>
      <c r="J464" s="10" t="str">
        <f>IFERROR(VLOOKUP(#REF!,#REF!,4,0),"")</f>
        <v/>
      </c>
    </row>
    <row r="465" spans="1:10" x14ac:dyDescent="0.25">
      <c r="A465" s="26"/>
      <c r="B465"/>
      <c r="C465"/>
      <c r="D465"/>
      <c r="E465"/>
      <c r="F465"/>
      <c r="G465"/>
      <c r="H465" s="10" t="str">
        <f>IFERROR(VLOOKUP(#REF!,#REF!,5,0),"")</f>
        <v/>
      </c>
      <c r="I465" s="10" t="str">
        <f t="shared" si="6"/>
        <v>Yes</v>
      </c>
      <c r="J465" s="10" t="str">
        <f>IFERROR(VLOOKUP(#REF!,#REF!,4,0),"")</f>
        <v/>
      </c>
    </row>
    <row r="466" spans="1:10" x14ac:dyDescent="0.25">
      <c r="A466" s="26"/>
      <c r="B466"/>
      <c r="C466"/>
      <c r="D466"/>
      <c r="E466"/>
      <c r="F466"/>
      <c r="G466"/>
      <c r="H466" s="10" t="str">
        <f>IFERROR(VLOOKUP(#REF!,#REF!,5,0),"")</f>
        <v/>
      </c>
      <c r="I466" s="10" t="str">
        <f t="shared" si="6"/>
        <v>Yes</v>
      </c>
      <c r="J466" s="10" t="str">
        <f>IFERROR(VLOOKUP(#REF!,#REF!,4,0),"")</f>
        <v/>
      </c>
    </row>
    <row r="467" spans="1:10" x14ac:dyDescent="0.25">
      <c r="A467" s="26"/>
      <c r="B467"/>
      <c r="C467"/>
      <c r="D467"/>
      <c r="E467"/>
      <c r="F467"/>
      <c r="G467"/>
      <c r="H467" s="10" t="str">
        <f>IFERROR(VLOOKUP(#REF!,#REF!,5,0),"")</f>
        <v/>
      </c>
      <c r="I467" s="10" t="str">
        <f t="shared" si="6"/>
        <v>Yes</v>
      </c>
      <c r="J467" s="10" t="str">
        <f>IFERROR(VLOOKUP(#REF!,#REF!,4,0),"")</f>
        <v/>
      </c>
    </row>
    <row r="468" spans="1:10" x14ac:dyDescent="0.25">
      <c r="A468" s="26"/>
      <c r="B468"/>
      <c r="C468"/>
      <c r="D468"/>
      <c r="E468"/>
      <c r="F468"/>
      <c r="G468"/>
      <c r="H468" s="10" t="str">
        <f>IFERROR(VLOOKUP(#REF!,#REF!,5,0),"")</f>
        <v/>
      </c>
      <c r="I468" s="10" t="str">
        <f t="shared" si="6"/>
        <v>Yes</v>
      </c>
      <c r="J468" s="10" t="str">
        <f>IFERROR(VLOOKUP(#REF!,#REF!,4,0),"")</f>
        <v/>
      </c>
    </row>
    <row r="469" spans="1:10" x14ac:dyDescent="0.25">
      <c r="A469" s="26"/>
      <c r="B469"/>
      <c r="C469"/>
      <c r="D469"/>
      <c r="E469"/>
      <c r="F469"/>
      <c r="G469"/>
      <c r="H469" s="10" t="str">
        <f>IFERROR(VLOOKUP(#REF!,#REF!,5,0),"")</f>
        <v/>
      </c>
      <c r="I469" s="10" t="str">
        <f t="shared" si="6"/>
        <v>Yes</v>
      </c>
      <c r="J469" s="10" t="str">
        <f>IFERROR(VLOOKUP(#REF!,#REF!,4,0),"")</f>
        <v/>
      </c>
    </row>
    <row r="470" spans="1:10" x14ac:dyDescent="0.25">
      <c r="A470" s="26"/>
      <c r="B470"/>
      <c r="C470"/>
      <c r="D470"/>
      <c r="E470"/>
      <c r="F470"/>
      <c r="G470"/>
      <c r="H470" s="10" t="str">
        <f>IFERROR(VLOOKUP(#REF!,#REF!,5,0),"")</f>
        <v/>
      </c>
      <c r="I470" s="10" t="str">
        <f t="shared" si="6"/>
        <v>Yes</v>
      </c>
      <c r="J470" s="10" t="str">
        <f>IFERROR(VLOOKUP(#REF!,#REF!,4,0),"")</f>
        <v/>
      </c>
    </row>
    <row r="471" spans="1:10" x14ac:dyDescent="0.25">
      <c r="A471" s="26"/>
      <c r="B471"/>
      <c r="C471"/>
      <c r="D471"/>
      <c r="E471"/>
      <c r="F471"/>
      <c r="G471"/>
      <c r="H471" s="10" t="str">
        <f>IFERROR(VLOOKUP(#REF!,#REF!,5,0),"")</f>
        <v/>
      </c>
      <c r="I471" s="10" t="str">
        <f t="shared" si="6"/>
        <v>Yes</v>
      </c>
      <c r="J471" s="10" t="str">
        <f>IFERROR(VLOOKUP(#REF!,#REF!,4,0),"")</f>
        <v/>
      </c>
    </row>
    <row r="472" spans="1:10" x14ac:dyDescent="0.25">
      <c r="A472" s="26"/>
      <c r="B472"/>
      <c r="C472"/>
      <c r="D472"/>
      <c r="E472"/>
      <c r="F472"/>
      <c r="G472"/>
      <c r="H472" s="10" t="str">
        <f>IFERROR(VLOOKUP(#REF!,#REF!,5,0),"")</f>
        <v/>
      </c>
      <c r="I472" s="10" t="str">
        <f t="shared" si="6"/>
        <v>Yes</v>
      </c>
      <c r="J472" s="10" t="str">
        <f>IFERROR(VLOOKUP(#REF!,#REF!,4,0),"")</f>
        <v/>
      </c>
    </row>
    <row r="473" spans="1:10" x14ac:dyDescent="0.25">
      <c r="A473" s="26"/>
      <c r="B473"/>
      <c r="C473"/>
      <c r="D473"/>
      <c r="E473"/>
      <c r="F473"/>
      <c r="G473"/>
      <c r="H473" s="10" t="str">
        <f>IFERROR(VLOOKUP(#REF!,#REF!,5,0),"")</f>
        <v/>
      </c>
      <c r="I473" s="10" t="str">
        <f t="shared" si="6"/>
        <v>Yes</v>
      </c>
      <c r="J473" s="10" t="str">
        <f>IFERROR(VLOOKUP(#REF!,#REF!,4,0),"")</f>
        <v/>
      </c>
    </row>
    <row r="474" spans="1:10" x14ac:dyDescent="0.25">
      <c r="A474" s="26"/>
      <c r="B474"/>
      <c r="C474"/>
      <c r="D474"/>
      <c r="E474"/>
      <c r="F474"/>
      <c r="G474"/>
      <c r="H474" s="10" t="str">
        <f>IFERROR(VLOOKUP(#REF!,#REF!,5,0),"")</f>
        <v/>
      </c>
      <c r="I474" s="10" t="str">
        <f t="shared" si="6"/>
        <v>Yes</v>
      </c>
      <c r="J474" s="10" t="str">
        <f>IFERROR(VLOOKUP(#REF!,#REF!,4,0),"")</f>
        <v/>
      </c>
    </row>
    <row r="475" spans="1:10" x14ac:dyDescent="0.25">
      <c r="A475" s="26"/>
      <c r="B475"/>
      <c r="C475"/>
      <c r="D475"/>
      <c r="E475"/>
      <c r="F475"/>
      <c r="G475"/>
      <c r="H475" s="10" t="str">
        <f>IFERROR(VLOOKUP(#REF!,#REF!,5,0),"")</f>
        <v/>
      </c>
      <c r="I475" s="10" t="str">
        <f t="shared" si="6"/>
        <v>Yes</v>
      </c>
      <c r="J475" s="10" t="str">
        <f>IFERROR(VLOOKUP(#REF!,#REF!,4,0),"")</f>
        <v/>
      </c>
    </row>
    <row r="476" spans="1:10" x14ac:dyDescent="0.25">
      <c r="A476" s="26"/>
      <c r="B476"/>
      <c r="C476"/>
      <c r="D476"/>
      <c r="E476"/>
      <c r="F476"/>
      <c r="G476"/>
      <c r="H476" s="10" t="str">
        <f>IFERROR(VLOOKUP(#REF!,#REF!,5,0),"")</f>
        <v/>
      </c>
      <c r="I476" s="10" t="str">
        <f t="shared" si="6"/>
        <v>Yes</v>
      </c>
      <c r="J476" s="10" t="str">
        <f>IFERROR(VLOOKUP(#REF!,#REF!,4,0),"")</f>
        <v/>
      </c>
    </row>
    <row r="477" spans="1:10" x14ac:dyDescent="0.25">
      <c r="A477" s="26"/>
      <c r="B477"/>
      <c r="C477"/>
      <c r="D477"/>
      <c r="E477"/>
      <c r="F477"/>
      <c r="G477"/>
      <c r="H477" s="10" t="str">
        <f>IFERROR(VLOOKUP(#REF!,#REF!,5,0),"")</f>
        <v/>
      </c>
      <c r="I477" s="10" t="str">
        <f t="shared" si="6"/>
        <v>Yes</v>
      </c>
      <c r="J477" s="10" t="str">
        <f>IFERROR(VLOOKUP(#REF!,#REF!,4,0),"")</f>
        <v/>
      </c>
    </row>
    <row r="478" spans="1:10" x14ac:dyDescent="0.25">
      <c r="A478" s="26"/>
      <c r="B478"/>
      <c r="C478"/>
      <c r="D478"/>
      <c r="E478"/>
      <c r="F478"/>
      <c r="G478"/>
      <c r="H478" s="10" t="str">
        <f>IFERROR(VLOOKUP(#REF!,#REF!,5,0),"")</f>
        <v/>
      </c>
      <c r="I478" s="10" t="str">
        <f t="shared" si="6"/>
        <v>Yes</v>
      </c>
      <c r="J478" s="10" t="str">
        <f>IFERROR(VLOOKUP(#REF!,#REF!,4,0),"")</f>
        <v/>
      </c>
    </row>
    <row r="479" spans="1:10" x14ac:dyDescent="0.25">
      <c r="A479" s="26"/>
      <c r="B479"/>
      <c r="C479"/>
      <c r="D479"/>
      <c r="E479"/>
      <c r="F479"/>
      <c r="G479"/>
      <c r="H479" s="10" t="str">
        <f>IFERROR(VLOOKUP(#REF!,#REF!,5,0),"")</f>
        <v/>
      </c>
      <c r="I479" s="10" t="str">
        <f t="shared" si="6"/>
        <v>Yes</v>
      </c>
      <c r="J479" s="10" t="str">
        <f>IFERROR(VLOOKUP(#REF!,#REF!,4,0),"")</f>
        <v/>
      </c>
    </row>
    <row r="480" spans="1:10" x14ac:dyDescent="0.25">
      <c r="A480" s="26"/>
      <c r="B480"/>
      <c r="C480"/>
      <c r="D480"/>
      <c r="E480"/>
      <c r="F480"/>
      <c r="G480"/>
      <c r="H480" s="10" t="str">
        <f>IFERROR(VLOOKUP(#REF!,#REF!,5,0),"")</f>
        <v/>
      </c>
      <c r="I480" s="10" t="str">
        <f t="shared" si="6"/>
        <v>Yes</v>
      </c>
      <c r="J480" s="10" t="str">
        <f>IFERROR(VLOOKUP(#REF!,#REF!,4,0),"")</f>
        <v/>
      </c>
    </row>
    <row r="481" spans="1:10" x14ac:dyDescent="0.25">
      <c r="A481" s="26"/>
      <c r="B481"/>
      <c r="C481"/>
      <c r="D481"/>
      <c r="E481"/>
      <c r="F481"/>
      <c r="G481"/>
      <c r="H481" s="10" t="str">
        <f>IFERROR(VLOOKUP(#REF!,#REF!,5,0),"")</f>
        <v/>
      </c>
      <c r="I481" s="10" t="str">
        <f t="shared" si="6"/>
        <v>Yes</v>
      </c>
      <c r="J481" s="10" t="str">
        <f>IFERROR(VLOOKUP(#REF!,#REF!,4,0),"")</f>
        <v/>
      </c>
    </row>
    <row r="482" spans="1:10" x14ac:dyDescent="0.25">
      <c r="A482" s="26"/>
      <c r="B482"/>
      <c r="C482"/>
      <c r="D482"/>
      <c r="E482"/>
      <c r="F482"/>
      <c r="G482"/>
      <c r="H482" s="10" t="str">
        <f>IFERROR(VLOOKUP(#REF!,#REF!,5,0),"")</f>
        <v/>
      </c>
      <c r="I482" s="10" t="str">
        <f t="shared" si="6"/>
        <v>Yes</v>
      </c>
      <c r="J482" s="10" t="str">
        <f>IFERROR(VLOOKUP(#REF!,#REF!,4,0),"")</f>
        <v/>
      </c>
    </row>
    <row r="483" spans="1:10" x14ac:dyDescent="0.25">
      <c r="A483" s="26"/>
      <c r="B483"/>
      <c r="C483"/>
      <c r="D483"/>
      <c r="E483"/>
      <c r="F483"/>
      <c r="G483"/>
      <c r="H483" s="10" t="str">
        <f>IFERROR(VLOOKUP(#REF!,#REF!,5,0),"")</f>
        <v/>
      </c>
      <c r="I483" s="10" t="str">
        <f t="shared" si="6"/>
        <v>Yes</v>
      </c>
      <c r="J483" s="10" t="str">
        <f>IFERROR(VLOOKUP(#REF!,#REF!,4,0),"")</f>
        <v/>
      </c>
    </row>
    <row r="484" spans="1:10" x14ac:dyDescent="0.25">
      <c r="A484" s="26"/>
      <c r="B484"/>
      <c r="C484"/>
      <c r="D484"/>
      <c r="E484"/>
      <c r="F484"/>
      <c r="G484"/>
      <c r="H484" s="10" t="str">
        <f>IFERROR(VLOOKUP(#REF!,#REF!,5,0),"")</f>
        <v/>
      </c>
      <c r="I484" s="10" t="str">
        <f t="shared" si="6"/>
        <v>Yes</v>
      </c>
      <c r="J484" s="10" t="str">
        <f>IFERROR(VLOOKUP(#REF!,#REF!,4,0),"")</f>
        <v/>
      </c>
    </row>
    <row r="485" spans="1:10" x14ac:dyDescent="0.25">
      <c r="A485" s="26"/>
      <c r="B485"/>
      <c r="C485"/>
      <c r="D485"/>
      <c r="E485"/>
      <c r="F485"/>
      <c r="G485"/>
      <c r="H485" s="10" t="str">
        <f>IFERROR(VLOOKUP(#REF!,#REF!,5,0),"")</f>
        <v/>
      </c>
      <c r="I485" s="10" t="str">
        <f t="shared" si="6"/>
        <v>Yes</v>
      </c>
      <c r="J485" s="10" t="str">
        <f>IFERROR(VLOOKUP(#REF!,#REF!,4,0),"")</f>
        <v/>
      </c>
    </row>
    <row r="486" spans="1:10" x14ac:dyDescent="0.25">
      <c r="A486" s="26"/>
      <c r="B486"/>
      <c r="C486"/>
      <c r="D486"/>
      <c r="E486"/>
      <c r="F486"/>
      <c r="G486"/>
      <c r="H486" s="10" t="str">
        <f>IFERROR(VLOOKUP(#REF!,#REF!,5,0),"")</f>
        <v/>
      </c>
      <c r="I486" s="10" t="str">
        <f t="shared" si="6"/>
        <v>Yes</v>
      </c>
      <c r="J486" s="10" t="str">
        <f>IFERROR(VLOOKUP(#REF!,#REF!,4,0),"")</f>
        <v/>
      </c>
    </row>
    <row r="487" spans="1:10" x14ac:dyDescent="0.25">
      <c r="A487" s="26"/>
      <c r="B487"/>
      <c r="C487"/>
      <c r="D487"/>
      <c r="E487"/>
      <c r="F487"/>
      <c r="G487"/>
      <c r="H487" s="10" t="str">
        <f>IFERROR(VLOOKUP(#REF!,#REF!,5,0),"")</f>
        <v/>
      </c>
      <c r="I487" s="10" t="str">
        <f t="shared" si="6"/>
        <v>Yes</v>
      </c>
      <c r="J487" s="10" t="str">
        <f>IFERROR(VLOOKUP(#REF!,#REF!,4,0),"")</f>
        <v/>
      </c>
    </row>
    <row r="488" spans="1:10" x14ac:dyDescent="0.25">
      <c r="A488" s="26"/>
      <c r="B488"/>
      <c r="C488"/>
      <c r="D488"/>
      <c r="E488"/>
      <c r="F488"/>
      <c r="G488"/>
      <c r="H488" s="10" t="str">
        <f>IFERROR(VLOOKUP(#REF!,#REF!,5,0),"")</f>
        <v/>
      </c>
      <c r="I488" s="10" t="str">
        <f t="shared" si="6"/>
        <v>Yes</v>
      </c>
      <c r="J488" s="10" t="str">
        <f>IFERROR(VLOOKUP(#REF!,#REF!,4,0),"")</f>
        <v/>
      </c>
    </row>
    <row r="489" spans="1:10" x14ac:dyDescent="0.25">
      <c r="A489" s="26"/>
      <c r="B489"/>
      <c r="C489"/>
      <c r="D489"/>
      <c r="E489"/>
      <c r="F489"/>
      <c r="G489"/>
      <c r="H489" s="10" t="str">
        <f>IFERROR(VLOOKUP(#REF!,#REF!,5,0),"")</f>
        <v/>
      </c>
      <c r="I489" s="10" t="str">
        <f t="shared" si="6"/>
        <v>Yes</v>
      </c>
      <c r="J489" s="10" t="str">
        <f>IFERROR(VLOOKUP(#REF!,#REF!,4,0),"")</f>
        <v/>
      </c>
    </row>
    <row r="490" spans="1:10" x14ac:dyDescent="0.25">
      <c r="A490" s="26"/>
      <c r="B490"/>
      <c r="C490"/>
      <c r="D490"/>
      <c r="E490"/>
      <c r="F490"/>
      <c r="G490"/>
      <c r="H490" s="10" t="str">
        <f>IFERROR(VLOOKUP(#REF!,#REF!,5,0),"")</f>
        <v/>
      </c>
      <c r="I490" s="10" t="str">
        <f t="shared" si="6"/>
        <v>Yes</v>
      </c>
      <c r="J490" s="10" t="str">
        <f>IFERROR(VLOOKUP(#REF!,#REF!,4,0),"")</f>
        <v/>
      </c>
    </row>
    <row r="491" spans="1:10" x14ac:dyDescent="0.25">
      <c r="A491" s="26"/>
      <c r="B491"/>
      <c r="C491"/>
      <c r="D491"/>
      <c r="E491"/>
      <c r="F491"/>
      <c r="G491"/>
      <c r="H491" s="10" t="str">
        <f>IFERROR(VLOOKUP(#REF!,#REF!,5,0),"")</f>
        <v/>
      </c>
      <c r="I491" s="10" t="str">
        <f t="shared" si="6"/>
        <v>Yes</v>
      </c>
      <c r="J491" s="10" t="str">
        <f>IFERROR(VLOOKUP(#REF!,#REF!,4,0),"")</f>
        <v/>
      </c>
    </row>
    <row r="492" spans="1:10" x14ac:dyDescent="0.25">
      <c r="A492" s="26"/>
      <c r="B492"/>
      <c r="C492"/>
      <c r="D492"/>
      <c r="E492"/>
      <c r="F492"/>
      <c r="G492"/>
      <c r="H492" s="10" t="str">
        <f>IFERROR(VLOOKUP(#REF!,#REF!,5,0),"")</f>
        <v/>
      </c>
      <c r="I492" s="10" t="str">
        <f t="shared" si="6"/>
        <v>Yes</v>
      </c>
      <c r="J492" s="10" t="str">
        <f>IFERROR(VLOOKUP(#REF!,#REF!,4,0),"")</f>
        <v/>
      </c>
    </row>
    <row r="493" spans="1:10" x14ac:dyDescent="0.25">
      <c r="A493" s="26"/>
      <c r="B493"/>
      <c r="C493"/>
      <c r="D493"/>
      <c r="E493"/>
      <c r="F493"/>
      <c r="G493"/>
      <c r="H493" s="10" t="str">
        <f>IFERROR(VLOOKUP(#REF!,#REF!,5,0),"")</f>
        <v/>
      </c>
      <c r="I493" s="10" t="str">
        <f t="shared" si="6"/>
        <v>Yes</v>
      </c>
      <c r="J493" s="10" t="str">
        <f>IFERROR(VLOOKUP(#REF!,#REF!,4,0),"")</f>
        <v/>
      </c>
    </row>
    <row r="494" spans="1:10" x14ac:dyDescent="0.25">
      <c r="A494" s="26"/>
      <c r="B494"/>
      <c r="C494"/>
      <c r="D494"/>
      <c r="E494"/>
      <c r="F494"/>
      <c r="G494"/>
      <c r="H494" s="10" t="str">
        <f>IFERROR(VLOOKUP(#REF!,#REF!,5,0),"")</f>
        <v/>
      </c>
      <c r="I494" s="10" t="str">
        <f t="shared" si="6"/>
        <v>Yes</v>
      </c>
      <c r="J494" s="10" t="str">
        <f>IFERROR(VLOOKUP(#REF!,#REF!,4,0),"")</f>
        <v/>
      </c>
    </row>
    <row r="495" spans="1:10" x14ac:dyDescent="0.25">
      <c r="A495" s="26"/>
      <c r="B495"/>
      <c r="C495"/>
      <c r="D495"/>
      <c r="E495"/>
      <c r="F495"/>
      <c r="G495"/>
      <c r="H495" s="10" t="str">
        <f>IFERROR(VLOOKUP(#REF!,#REF!,5,0),"")</f>
        <v/>
      </c>
      <c r="I495" s="10" t="str">
        <f t="shared" si="6"/>
        <v>Yes</v>
      </c>
      <c r="J495" s="10" t="str">
        <f>IFERROR(VLOOKUP(#REF!,#REF!,4,0),"")</f>
        <v/>
      </c>
    </row>
    <row r="496" spans="1:10" x14ac:dyDescent="0.25">
      <c r="A496" s="26"/>
      <c r="B496"/>
      <c r="C496"/>
      <c r="D496"/>
      <c r="E496"/>
      <c r="F496"/>
      <c r="G496"/>
      <c r="H496" s="10" t="str">
        <f>IFERROR(VLOOKUP(#REF!,#REF!,5,0),"")</f>
        <v/>
      </c>
      <c r="I496" s="10" t="str">
        <f t="shared" si="6"/>
        <v>Yes</v>
      </c>
      <c r="J496" s="10" t="str">
        <f>IFERROR(VLOOKUP(#REF!,#REF!,4,0),"")</f>
        <v/>
      </c>
    </row>
    <row r="497" spans="1:10" x14ac:dyDescent="0.25">
      <c r="A497" s="26"/>
      <c r="B497"/>
      <c r="C497"/>
      <c r="D497"/>
      <c r="E497"/>
      <c r="F497"/>
      <c r="G497"/>
      <c r="H497" s="10" t="str">
        <f>IFERROR(VLOOKUP(#REF!,#REF!,5,0),"")</f>
        <v/>
      </c>
      <c r="I497" s="10" t="str">
        <f t="shared" si="6"/>
        <v>Yes</v>
      </c>
      <c r="J497" s="10" t="str">
        <f>IFERROR(VLOOKUP(#REF!,#REF!,4,0),"")</f>
        <v/>
      </c>
    </row>
    <row r="498" spans="1:10" x14ac:dyDescent="0.25">
      <c r="A498" s="26"/>
      <c r="B498"/>
      <c r="C498"/>
      <c r="D498"/>
      <c r="E498"/>
      <c r="F498"/>
      <c r="G498"/>
      <c r="H498" s="10" t="str">
        <f>IFERROR(VLOOKUP(#REF!,#REF!,5,0),"")</f>
        <v/>
      </c>
      <c r="I498" s="10" t="str">
        <f t="shared" si="6"/>
        <v>Yes</v>
      </c>
      <c r="J498" s="10" t="str">
        <f>IFERROR(VLOOKUP(#REF!,#REF!,4,0),"")</f>
        <v/>
      </c>
    </row>
    <row r="499" spans="1:10" x14ac:dyDescent="0.25">
      <c r="A499" s="26"/>
      <c r="B499"/>
      <c r="C499"/>
      <c r="D499"/>
      <c r="E499"/>
      <c r="F499"/>
      <c r="G499"/>
      <c r="H499" s="10" t="str">
        <f>IFERROR(VLOOKUP(#REF!,#REF!,5,0),"")</f>
        <v/>
      </c>
      <c r="I499" s="10" t="str">
        <f t="shared" si="6"/>
        <v>Yes</v>
      </c>
      <c r="J499" s="10" t="str">
        <f>IFERROR(VLOOKUP(#REF!,#REF!,4,0),"")</f>
        <v/>
      </c>
    </row>
    <row r="500" spans="1:10" x14ac:dyDescent="0.25">
      <c r="A500" s="26"/>
      <c r="B500"/>
      <c r="C500"/>
      <c r="D500"/>
      <c r="E500"/>
      <c r="F500"/>
      <c r="G500"/>
      <c r="H500" s="10" t="str">
        <f>IFERROR(VLOOKUP(#REF!,#REF!,5,0),"")</f>
        <v/>
      </c>
      <c r="I500" s="10" t="str">
        <f t="shared" si="6"/>
        <v>Yes</v>
      </c>
      <c r="J500" s="10" t="str">
        <f>IFERROR(VLOOKUP(#REF!,#REF!,4,0),"")</f>
        <v/>
      </c>
    </row>
    <row r="501" spans="1:10" x14ac:dyDescent="0.25">
      <c r="A501" s="26"/>
      <c r="B501"/>
      <c r="C501"/>
      <c r="D501"/>
      <c r="E501"/>
      <c r="F501"/>
      <c r="G501"/>
      <c r="H501" s="10" t="str">
        <f>IFERROR(VLOOKUP(#REF!,#REF!,5,0),"")</f>
        <v/>
      </c>
      <c r="I501" s="10" t="str">
        <f t="shared" si="6"/>
        <v>Yes</v>
      </c>
      <c r="J501" s="10" t="str">
        <f>IFERROR(VLOOKUP(#REF!,#REF!,4,0),"")</f>
        <v/>
      </c>
    </row>
    <row r="502" spans="1:10" x14ac:dyDescent="0.25">
      <c r="A502" s="26"/>
      <c r="B502"/>
      <c r="C502"/>
      <c r="D502"/>
      <c r="E502"/>
      <c r="F502"/>
      <c r="G502"/>
      <c r="H502" s="10" t="str">
        <f>IFERROR(VLOOKUP(#REF!,#REF!,5,0),"")</f>
        <v/>
      </c>
      <c r="I502" s="10" t="str">
        <f t="shared" si="6"/>
        <v>Yes</v>
      </c>
      <c r="J502" s="10" t="str">
        <f>IFERROR(VLOOKUP(#REF!,#REF!,4,0),"")</f>
        <v/>
      </c>
    </row>
    <row r="503" spans="1:10" x14ac:dyDescent="0.25">
      <c r="A503" s="26"/>
      <c r="B503"/>
      <c r="C503"/>
      <c r="D503"/>
      <c r="E503"/>
      <c r="F503"/>
      <c r="G503"/>
      <c r="H503" s="10" t="str">
        <f>IFERROR(VLOOKUP(#REF!,#REF!,5,0),"")</f>
        <v/>
      </c>
      <c r="I503" s="10" t="str">
        <f t="shared" si="6"/>
        <v>Yes</v>
      </c>
      <c r="J503" s="10" t="str">
        <f>IFERROR(VLOOKUP(#REF!,#REF!,4,0),"")</f>
        <v/>
      </c>
    </row>
    <row r="504" spans="1:10" x14ac:dyDescent="0.25">
      <c r="A504" s="26"/>
      <c r="B504"/>
      <c r="C504"/>
      <c r="D504"/>
      <c r="E504"/>
      <c r="F504"/>
      <c r="G504"/>
      <c r="H504" s="10" t="str">
        <f>IFERROR(VLOOKUP(#REF!,#REF!,5,0),"")</f>
        <v/>
      </c>
      <c r="I504" s="10" t="str">
        <f t="shared" si="6"/>
        <v>Yes</v>
      </c>
      <c r="J504" s="10" t="str">
        <f>IFERROR(VLOOKUP(#REF!,#REF!,4,0),"")</f>
        <v/>
      </c>
    </row>
    <row r="505" spans="1:10" x14ac:dyDescent="0.25">
      <c r="A505" s="26"/>
      <c r="B505"/>
      <c r="C505"/>
      <c r="D505"/>
      <c r="E505"/>
      <c r="F505"/>
      <c r="G505"/>
      <c r="H505" s="10" t="str">
        <f>IFERROR(VLOOKUP(#REF!,#REF!,5,0),"")</f>
        <v/>
      </c>
      <c r="I505" s="10" t="str">
        <f t="shared" si="6"/>
        <v>Yes</v>
      </c>
      <c r="J505" s="10" t="str">
        <f>IFERROR(VLOOKUP(#REF!,#REF!,4,0),"")</f>
        <v/>
      </c>
    </row>
    <row r="506" spans="1:10" x14ac:dyDescent="0.25">
      <c r="A506" s="26"/>
      <c r="B506"/>
      <c r="C506"/>
      <c r="D506"/>
      <c r="E506"/>
      <c r="F506"/>
      <c r="G506"/>
      <c r="H506" s="10" t="str">
        <f>IFERROR(VLOOKUP(#REF!,#REF!,5,0),"")</f>
        <v/>
      </c>
      <c r="I506" s="10" t="str">
        <f t="shared" si="6"/>
        <v>Yes</v>
      </c>
      <c r="J506" s="10" t="str">
        <f>IFERROR(VLOOKUP(#REF!,#REF!,4,0),"")</f>
        <v/>
      </c>
    </row>
    <row r="507" spans="1:10" x14ac:dyDescent="0.25">
      <c r="A507" s="26"/>
      <c r="B507"/>
      <c r="C507"/>
      <c r="D507"/>
      <c r="E507"/>
      <c r="F507"/>
      <c r="G507"/>
      <c r="H507" s="10" t="str">
        <f>IFERROR(VLOOKUP(#REF!,#REF!,5,0),"")</f>
        <v/>
      </c>
      <c r="I507" s="10" t="str">
        <f t="shared" si="6"/>
        <v>Yes</v>
      </c>
      <c r="J507" s="10" t="str">
        <f>IFERROR(VLOOKUP(#REF!,#REF!,4,0),"")</f>
        <v/>
      </c>
    </row>
    <row r="508" spans="1:10" x14ac:dyDescent="0.25">
      <c r="A508" s="26"/>
      <c r="B508"/>
      <c r="C508"/>
      <c r="D508"/>
      <c r="E508"/>
      <c r="F508"/>
      <c r="G508"/>
      <c r="H508" s="10" t="str">
        <f>IFERROR(VLOOKUP(#REF!,#REF!,5,0),"")</f>
        <v/>
      </c>
      <c r="I508" s="10" t="str">
        <f t="shared" si="6"/>
        <v>Yes</v>
      </c>
      <c r="J508" s="10" t="str">
        <f>IFERROR(VLOOKUP(#REF!,#REF!,4,0),"")</f>
        <v/>
      </c>
    </row>
    <row r="509" spans="1:10" x14ac:dyDescent="0.25">
      <c r="A509" s="26"/>
      <c r="B509"/>
      <c r="C509"/>
      <c r="D509"/>
      <c r="E509"/>
      <c r="F509"/>
      <c r="G509"/>
    </row>
    <row r="510" spans="1:10" x14ac:dyDescent="0.25">
      <c r="A510" s="26"/>
      <c r="B510"/>
      <c r="C510"/>
      <c r="D510"/>
      <c r="E510"/>
      <c r="F510"/>
      <c r="G510"/>
    </row>
  </sheetData>
  <mergeCells count="16">
    <mergeCell ref="A53:A57"/>
    <mergeCell ref="A47:A50"/>
    <mergeCell ref="A36:A38"/>
    <mergeCell ref="A39:A44"/>
    <mergeCell ref="A45:A46"/>
    <mergeCell ref="A51:A52"/>
    <mergeCell ref="A1:J2"/>
    <mergeCell ref="A29:A32"/>
    <mergeCell ref="A33:A35"/>
    <mergeCell ref="A19:A22"/>
    <mergeCell ref="A7:A9"/>
    <mergeCell ref="A16:A18"/>
    <mergeCell ref="A10:A12"/>
    <mergeCell ref="A13:A15"/>
    <mergeCell ref="A24:A28"/>
    <mergeCell ref="A3:A5"/>
  </mergeCells>
  <conditionalFormatting sqref="A19 A23 A10 A29 A33 A36 A7 A13 A16 A39 A45 A47 A51 A53 H58:J508 B7:J57">
    <cfRule type="expression" dxfId="66" priority="1">
      <formula>#REF!=""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42"/>
  <sheetViews>
    <sheetView showGridLines="0" showRowColHeaders="0" workbookViewId="0">
      <pane ySplit="5" topLeftCell="A6" activePane="bottomLeft" state="frozen"/>
      <selection pane="bottomLeft" activeCell="A3" sqref="A3:A5"/>
    </sheetView>
  </sheetViews>
  <sheetFormatPr baseColWidth="10" defaultColWidth="9.140625" defaultRowHeight="15" x14ac:dyDescent="0.25"/>
  <cols>
    <col min="1" max="1" width="29.85546875" bestFit="1" customWidth="1"/>
    <col min="2" max="2" width="13.5703125" customWidth="1"/>
    <col min="3" max="3" width="11.42578125" customWidth="1"/>
    <col min="4" max="4" width="10.5703125" customWidth="1"/>
    <col min="5" max="5" width="14.85546875" customWidth="1"/>
    <col min="6" max="7" width="16.7109375" customWidth="1"/>
    <col min="8" max="8" width="15.85546875" customWidth="1"/>
    <col min="9" max="9" width="13.42578125" customWidth="1"/>
    <col min="10" max="10" width="14" customWidth="1"/>
  </cols>
  <sheetData>
    <row r="1" spans="1:12" ht="14.25" customHeight="1" x14ac:dyDescent="0.25">
      <c r="A1" s="346" t="s">
        <v>101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2" ht="15.75" customHeight="1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</row>
    <row r="3" spans="1:12" x14ac:dyDescent="0.25">
      <c r="A3" s="438" t="s">
        <v>261</v>
      </c>
      <c r="B3" s="6"/>
      <c r="C3" s="6"/>
      <c r="D3" s="6"/>
      <c r="E3" s="6"/>
      <c r="F3" s="6"/>
      <c r="G3" s="6"/>
      <c r="H3" s="6"/>
      <c r="I3" s="6"/>
      <c r="J3" s="6"/>
    </row>
    <row r="4" spans="1:12" x14ac:dyDescent="0.25">
      <c r="A4" s="438"/>
      <c r="B4" s="6"/>
      <c r="C4" s="6"/>
      <c r="D4" s="6"/>
      <c r="E4" s="6"/>
      <c r="F4" s="6"/>
      <c r="G4" s="6"/>
      <c r="H4" s="6"/>
      <c r="I4" s="6"/>
      <c r="J4" s="6"/>
    </row>
    <row r="5" spans="1:12" x14ac:dyDescent="0.25">
      <c r="A5" s="439"/>
      <c r="B5" s="6"/>
      <c r="C5" s="6"/>
      <c r="D5" s="6"/>
      <c r="E5" s="6"/>
      <c r="F5" s="6"/>
      <c r="G5" s="6"/>
      <c r="H5" s="6"/>
      <c r="I5" s="6"/>
      <c r="J5" s="6"/>
      <c r="K5" s="68"/>
      <c r="L5" s="68"/>
    </row>
    <row r="6" spans="1:12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1" customHeight="1" x14ac:dyDescent="0.25">
      <c r="A7" s="352" t="s">
        <v>148</v>
      </c>
      <c r="B7" s="353"/>
      <c r="C7" s="353"/>
      <c r="D7" s="353"/>
      <c r="E7" s="353"/>
      <c r="F7" s="353"/>
      <c r="G7" s="353"/>
      <c r="H7" s="353"/>
      <c r="I7" s="353"/>
      <c r="J7" s="353"/>
      <c r="K7" s="353"/>
      <c r="L7" s="353"/>
    </row>
    <row r="8" spans="1:12" ht="15" customHeight="1" x14ac:dyDescent="0.25">
      <c r="A8" s="37" t="s">
        <v>159</v>
      </c>
      <c r="B8" s="37" t="s">
        <v>146</v>
      </c>
      <c r="C8" s="37" t="s">
        <v>147</v>
      </c>
      <c r="D8" s="7"/>
      <c r="E8" s="7"/>
      <c r="F8" s="7"/>
      <c r="G8" s="7"/>
      <c r="H8" s="7"/>
      <c r="I8" s="8"/>
      <c r="J8" s="7"/>
      <c r="K8" s="7"/>
      <c r="L8" s="7"/>
    </row>
    <row r="9" spans="1:12" ht="28.5" x14ac:dyDescent="0.25">
      <c r="A9" s="60" t="s">
        <v>11</v>
      </c>
      <c r="B9" s="331">
        <v>3</v>
      </c>
      <c r="C9" s="173"/>
      <c r="D9" s="1"/>
      <c r="E9" s="1"/>
      <c r="F9" s="20"/>
      <c r="G9" s="20"/>
      <c r="H9" s="1"/>
      <c r="I9" s="1"/>
      <c r="J9" s="1"/>
      <c r="K9" s="1"/>
      <c r="L9" s="1"/>
    </row>
    <row r="10" spans="1:12" ht="0.75" customHeight="1" x14ac:dyDescent="0.25">
      <c r="A10" s="61" t="s">
        <v>177</v>
      </c>
      <c r="B10" s="174">
        <v>-2.4</v>
      </c>
      <c r="C10" s="174">
        <v>1</v>
      </c>
      <c r="D10" s="1"/>
      <c r="E10" s="1"/>
      <c r="F10" s="20"/>
      <c r="G10" s="20"/>
      <c r="H10" s="1"/>
      <c r="I10" s="1"/>
      <c r="J10" s="1"/>
      <c r="K10" s="1"/>
      <c r="L10" s="1"/>
    </row>
    <row r="11" spans="1:12" ht="43.5" x14ac:dyDescent="0.25">
      <c r="A11" s="60" t="s">
        <v>160</v>
      </c>
      <c r="B11" s="305">
        <v>5.21</v>
      </c>
      <c r="C11" s="175"/>
      <c r="D11" s="1"/>
      <c r="E11" s="1"/>
      <c r="F11" s="20"/>
      <c r="G11" s="20"/>
      <c r="H11" s="1"/>
      <c r="I11" s="1"/>
      <c r="J11" s="1"/>
      <c r="K11" s="1"/>
      <c r="L11" s="1"/>
    </row>
    <row r="12" spans="1:12" ht="0.75" customHeight="1" x14ac:dyDescent="0.25">
      <c r="A12" s="61" t="s">
        <v>178</v>
      </c>
      <c r="B12" s="305">
        <v>1</v>
      </c>
      <c r="C12" s="174">
        <v>1</v>
      </c>
      <c r="D12" s="1"/>
      <c r="E12" s="1"/>
      <c r="F12" s="20"/>
      <c r="G12" s="20"/>
      <c r="H12" s="1"/>
      <c r="I12" s="1"/>
      <c r="J12" s="1"/>
      <c r="K12" s="1"/>
      <c r="L12" s="1"/>
    </row>
    <row r="13" spans="1:12" ht="44.25" x14ac:dyDescent="0.25">
      <c r="A13" s="60" t="s">
        <v>176</v>
      </c>
      <c r="B13" s="305">
        <v>1.07</v>
      </c>
      <c r="C13" s="175"/>
      <c r="D13" s="1"/>
      <c r="E13" s="1"/>
      <c r="F13" s="20"/>
      <c r="G13" s="20"/>
      <c r="H13" s="1"/>
      <c r="I13" s="1"/>
      <c r="J13" s="1"/>
      <c r="K13" s="1"/>
      <c r="L13" s="1"/>
    </row>
    <row r="14" spans="1:12" ht="28.5" x14ac:dyDescent="0.25">
      <c r="A14" s="60" t="s">
        <v>12</v>
      </c>
      <c r="B14" s="347"/>
      <c r="C14" s="348"/>
      <c r="D14" s="1"/>
      <c r="E14" s="1"/>
      <c r="F14" s="20"/>
      <c r="G14" s="20"/>
      <c r="H14" s="1"/>
      <c r="I14" s="1"/>
      <c r="J14" s="1"/>
      <c r="K14" s="1"/>
      <c r="L14" s="1"/>
    </row>
    <row r="15" spans="1:12" x14ac:dyDescent="0.25">
      <c r="A15" s="55"/>
      <c r="B15" s="1"/>
      <c r="C15" s="1"/>
      <c r="D15" s="1"/>
      <c r="E15" s="1"/>
      <c r="F15" s="20"/>
      <c r="G15" s="20"/>
      <c r="H15" s="1"/>
      <c r="I15" s="1"/>
      <c r="J15" s="1"/>
      <c r="K15" s="1"/>
      <c r="L15" s="1"/>
    </row>
    <row r="16" spans="1:12" x14ac:dyDescent="0.25">
      <c r="A16" s="55"/>
      <c r="B16" s="1"/>
      <c r="C16" s="1"/>
      <c r="D16" s="1"/>
      <c r="E16" s="1"/>
      <c r="F16" s="20"/>
      <c r="G16" s="20"/>
      <c r="H16" s="1"/>
      <c r="I16" s="1"/>
      <c r="J16" s="1"/>
      <c r="K16" s="1"/>
      <c r="L16" s="1"/>
    </row>
    <row r="17" spans="1:12" x14ac:dyDescent="0.25">
      <c r="A17" s="55"/>
      <c r="B17" s="1"/>
      <c r="C17" s="1"/>
      <c r="D17" s="1"/>
      <c r="E17" s="1"/>
      <c r="F17" s="20"/>
      <c r="G17" s="20"/>
      <c r="H17" s="1"/>
      <c r="I17" s="1"/>
      <c r="J17" s="1"/>
      <c r="K17" s="1"/>
      <c r="L17" s="1"/>
    </row>
    <row r="18" spans="1:12" x14ac:dyDescent="0.25">
      <c r="A18" s="55"/>
      <c r="B18" s="1"/>
      <c r="C18" s="1"/>
      <c r="D18" s="1"/>
      <c r="E18" s="1"/>
      <c r="F18" s="20"/>
      <c r="G18" s="20"/>
      <c r="H18" s="1"/>
      <c r="I18" s="1"/>
      <c r="J18" s="1"/>
      <c r="K18" s="1"/>
      <c r="L18" s="1"/>
    </row>
    <row r="20" spans="1:12" x14ac:dyDescent="0.25">
      <c r="A20" s="349" t="s">
        <v>149</v>
      </c>
      <c r="B20" s="350"/>
      <c r="C20" s="350"/>
      <c r="D20" s="350"/>
      <c r="E20" s="350"/>
      <c r="F20" s="350"/>
      <c r="G20" s="350"/>
      <c r="H20" s="350"/>
      <c r="I20" s="350"/>
      <c r="J20" s="351"/>
    </row>
    <row r="21" spans="1:12" x14ac:dyDescent="0.25">
      <c r="A21" s="37" t="s">
        <v>157</v>
      </c>
      <c r="B21" s="37" t="s">
        <v>150</v>
      </c>
      <c r="C21" s="37" t="s">
        <v>151</v>
      </c>
      <c r="D21" s="37" t="s">
        <v>152</v>
      </c>
      <c r="E21" s="37" t="s">
        <v>153</v>
      </c>
      <c r="F21" s="7"/>
      <c r="G21" s="7"/>
      <c r="H21" s="7"/>
      <c r="I21" s="8"/>
      <c r="J21" s="7"/>
    </row>
    <row r="22" spans="1:12" ht="0.75" customHeight="1" x14ac:dyDescent="0.25">
      <c r="A22" s="89" t="s">
        <v>179</v>
      </c>
      <c r="B22" s="88">
        <v>0.13</v>
      </c>
      <c r="C22" s="88">
        <v>-0.15</v>
      </c>
      <c r="D22" s="88">
        <v>-0.14000000000000001</v>
      </c>
      <c r="E22" s="88">
        <v>0.21</v>
      </c>
      <c r="F22" s="5"/>
      <c r="G22" s="5"/>
      <c r="H22" s="4"/>
      <c r="I22" s="4"/>
      <c r="J22" s="4"/>
    </row>
    <row r="23" spans="1:12" ht="28.5" x14ac:dyDescent="0.25">
      <c r="A23" s="59" t="s">
        <v>158</v>
      </c>
      <c r="B23" s="165"/>
      <c r="C23" s="310"/>
      <c r="D23" s="165"/>
      <c r="E23" s="165"/>
      <c r="F23" s="20"/>
      <c r="G23" s="20"/>
      <c r="H23" s="1"/>
      <c r="I23" s="1"/>
      <c r="J23" s="1"/>
    </row>
    <row r="24" spans="1:12" ht="0.75" customHeight="1" x14ac:dyDescent="0.25">
      <c r="A24" s="89" t="s">
        <v>9</v>
      </c>
      <c r="B24" s="166"/>
      <c r="C24" s="166"/>
      <c r="D24" s="166">
        <v>0.25</v>
      </c>
      <c r="E24" s="166">
        <v>0.25</v>
      </c>
      <c r="F24" s="20"/>
      <c r="G24" s="20"/>
      <c r="H24" s="1"/>
      <c r="I24" s="1"/>
      <c r="J24" s="1"/>
    </row>
    <row r="25" spans="1:12" ht="42.75" x14ac:dyDescent="0.25">
      <c r="A25" s="59" t="s">
        <v>13</v>
      </c>
      <c r="B25" s="335"/>
      <c r="C25" s="335"/>
      <c r="D25" s="165"/>
      <c r="E25" s="165"/>
      <c r="F25" s="20"/>
      <c r="G25" s="20"/>
      <c r="H25" s="1"/>
      <c r="I25" s="1"/>
      <c r="J25" s="1"/>
    </row>
    <row r="26" spans="1:12" x14ac:dyDescent="0.25">
      <c r="A26" s="37" t="s">
        <v>180</v>
      </c>
      <c r="B26" s="37" t="s">
        <v>146</v>
      </c>
      <c r="C26" s="37" t="s">
        <v>147</v>
      </c>
      <c r="D26" s="4"/>
      <c r="E26" s="4"/>
      <c r="F26" s="5"/>
      <c r="G26" s="5"/>
      <c r="H26" s="4"/>
      <c r="I26" s="4"/>
      <c r="J26" s="4"/>
    </row>
    <row r="27" spans="1:12" ht="25.5" x14ac:dyDescent="0.25">
      <c r="A27" s="58" t="s">
        <v>121</v>
      </c>
      <c r="B27" s="307"/>
      <c r="C27" s="167"/>
      <c r="D27" s="1"/>
      <c r="E27" s="1"/>
      <c r="F27" s="20"/>
      <c r="G27" s="20"/>
      <c r="H27" s="1"/>
      <c r="I27" s="1"/>
      <c r="J27" s="1"/>
    </row>
    <row r="28" spans="1:12" ht="25.5" x14ac:dyDescent="0.25">
      <c r="A28" s="58" t="s">
        <v>122</v>
      </c>
      <c r="B28" s="306"/>
      <c r="C28" s="168"/>
      <c r="D28" s="1"/>
      <c r="E28" s="1"/>
      <c r="F28" s="20"/>
      <c r="G28" s="20"/>
      <c r="H28" s="1"/>
      <c r="I28" s="1"/>
      <c r="J28" s="1"/>
    </row>
    <row r="29" spans="1:12" x14ac:dyDescent="0.25">
      <c r="A29" s="37" t="s">
        <v>154</v>
      </c>
      <c r="B29" s="37" t="s">
        <v>146</v>
      </c>
      <c r="C29" s="37" t="s">
        <v>147</v>
      </c>
      <c r="D29" s="4"/>
      <c r="E29" s="4"/>
      <c r="F29" s="5"/>
      <c r="G29" s="5"/>
      <c r="H29" s="4"/>
      <c r="I29" s="4"/>
      <c r="J29" s="4"/>
    </row>
    <row r="30" spans="1:12" ht="25.5" x14ac:dyDescent="0.25">
      <c r="A30" s="58" t="s">
        <v>121</v>
      </c>
      <c r="B30" s="308"/>
      <c r="C30" s="169"/>
      <c r="D30" s="1"/>
      <c r="E30" s="1"/>
      <c r="F30" s="20"/>
      <c r="G30" s="20"/>
      <c r="H30" s="1"/>
      <c r="I30" s="1"/>
      <c r="J30" s="1"/>
    </row>
    <row r="31" spans="1:12" ht="25.5" x14ac:dyDescent="0.25">
      <c r="A31" s="58" t="s">
        <v>122</v>
      </c>
      <c r="B31" s="309"/>
      <c r="C31" s="170"/>
      <c r="D31" s="1"/>
      <c r="E31" s="1"/>
      <c r="F31" s="20"/>
      <c r="G31" s="20"/>
      <c r="H31" s="1"/>
      <c r="I31" s="1"/>
      <c r="J31" s="1"/>
    </row>
    <row r="33" spans="1:5" x14ac:dyDescent="0.25">
      <c r="A33" s="354" t="s">
        <v>56</v>
      </c>
      <c r="B33" s="355"/>
      <c r="C33" s="355"/>
      <c r="D33" s="355"/>
      <c r="E33" s="356"/>
    </row>
    <row r="34" spans="1:5" x14ac:dyDescent="0.25">
      <c r="A34" s="287" t="s">
        <v>156</v>
      </c>
      <c r="B34" s="37" t="s">
        <v>150</v>
      </c>
      <c r="C34" s="37" t="s">
        <v>151</v>
      </c>
      <c r="D34" s="37" t="s">
        <v>152</v>
      </c>
      <c r="E34" s="288" t="s">
        <v>153</v>
      </c>
    </row>
    <row r="35" spans="1:5" ht="25.5" x14ac:dyDescent="0.25">
      <c r="A35" s="289" t="s">
        <v>250</v>
      </c>
      <c r="B35" s="284"/>
      <c r="C35" s="284"/>
      <c r="D35" s="165"/>
      <c r="E35" s="290"/>
    </row>
    <row r="36" spans="1:5" ht="0.75" customHeight="1" x14ac:dyDescent="0.25">
      <c r="A36" s="291" t="s">
        <v>9</v>
      </c>
      <c r="B36" s="57"/>
      <c r="C36" s="57"/>
      <c r="D36" s="57">
        <v>0.7</v>
      </c>
      <c r="E36" s="292">
        <v>0.7</v>
      </c>
    </row>
    <row r="37" spans="1:5" ht="25.5" x14ac:dyDescent="0.25">
      <c r="A37" s="289" t="s">
        <v>251</v>
      </c>
      <c r="B37" s="310"/>
      <c r="C37" s="310"/>
      <c r="D37" s="165"/>
      <c r="E37" s="290"/>
    </row>
    <row r="38" spans="1:5" x14ac:dyDescent="0.25">
      <c r="A38" s="287" t="s">
        <v>155</v>
      </c>
      <c r="B38" s="37" t="s">
        <v>146</v>
      </c>
      <c r="C38" s="37" t="s">
        <v>147</v>
      </c>
      <c r="D38" s="4"/>
      <c r="E38" s="293"/>
    </row>
    <row r="39" spans="1:5" ht="25.5" x14ac:dyDescent="0.25">
      <c r="A39" s="289" t="s">
        <v>15</v>
      </c>
      <c r="B39" s="311"/>
      <c r="C39" s="311"/>
      <c r="D39" s="1"/>
      <c r="E39" s="294"/>
    </row>
    <row r="40" spans="1:5" x14ac:dyDescent="0.25">
      <c r="A40" s="295"/>
      <c r="B40" s="171"/>
      <c r="C40" s="172"/>
      <c r="D40" s="1"/>
      <c r="E40" s="294"/>
    </row>
    <row r="41" spans="1:5" x14ac:dyDescent="0.25">
      <c r="A41" s="296"/>
      <c r="B41" s="1"/>
      <c r="C41" s="1"/>
      <c r="D41" s="1"/>
      <c r="E41" s="294"/>
    </row>
    <row r="42" spans="1:5" x14ac:dyDescent="0.25">
      <c r="A42" s="297"/>
      <c r="B42" s="298"/>
      <c r="C42" s="298"/>
      <c r="D42" s="298"/>
      <c r="E42" s="299"/>
    </row>
  </sheetData>
  <mergeCells count="6">
    <mergeCell ref="A1:J2"/>
    <mergeCell ref="B14:C14"/>
    <mergeCell ref="A20:J20"/>
    <mergeCell ref="A7:L7"/>
    <mergeCell ref="A33:E33"/>
    <mergeCell ref="A3:A5"/>
  </mergeCells>
  <conditionalFormatting sqref="B14 B15:L18 D14:L14 B9:L13">
    <cfRule type="expression" dxfId="65" priority="20">
      <formula>$A9=""</formula>
    </cfRule>
  </conditionalFormatting>
  <conditionalFormatting sqref="B28:J28 B27 D29:J31 B22:J24 D25:J27">
    <cfRule type="expression" dxfId="64" priority="18">
      <formula>$A22=""</formula>
    </cfRule>
  </conditionalFormatting>
  <conditionalFormatting sqref="A22:A25 A27:A28">
    <cfRule type="duplicateValues" dxfId="63" priority="19"/>
  </conditionalFormatting>
  <conditionalFormatting sqref="B30:B31 B31:C31">
    <cfRule type="expression" dxfId="62" priority="16">
      <formula>$A30=""</formula>
    </cfRule>
  </conditionalFormatting>
  <conditionalFormatting sqref="A30:A31">
    <cfRule type="duplicateValues" dxfId="61" priority="17"/>
  </conditionalFormatting>
  <conditionalFormatting sqref="B40 B35:E37 B41:E42 D40:E40 B39:E39 D38:E38">
    <cfRule type="expression" dxfId="60" priority="14">
      <formula>$A35=""</formula>
    </cfRule>
  </conditionalFormatting>
  <conditionalFormatting sqref="A35:A37 A39:A42">
    <cfRule type="duplicateValues" dxfId="59" priority="15"/>
  </conditionalFormatting>
  <conditionalFormatting sqref="B35:E36">
    <cfRule type="cellIs" dxfId="58" priority="13" operator="lessThan">
      <formula>0.7</formula>
    </cfRule>
  </conditionalFormatting>
  <conditionalFormatting sqref="B37:E37">
    <cfRule type="cellIs" priority="1" operator="greaterThanOrEqual">
      <formula>0.7</formula>
    </cfRule>
    <cfRule type="cellIs" dxfId="57" priority="12" operator="lessThan">
      <formula>0.7</formula>
    </cfRule>
  </conditionalFormatting>
  <conditionalFormatting sqref="A9:A18">
    <cfRule type="duplicateValues" dxfId="56" priority="30"/>
  </conditionalFormatting>
  <conditionalFormatting sqref="C30">
    <cfRule type="expression" dxfId="55" priority="11">
      <formula>$A30=""</formula>
    </cfRule>
  </conditionalFormatting>
  <conditionalFormatting sqref="B23:E23">
    <cfRule type="cellIs" dxfId="54" priority="10" operator="lessThan">
      <formula>0.25</formula>
    </cfRule>
  </conditionalFormatting>
  <conditionalFormatting sqref="D25:E25">
    <cfRule type="cellIs" dxfId="53" priority="5" operator="greaterThanOrEqual">
      <formula>0.8</formula>
    </cfRule>
    <cfRule type="cellIs" dxfId="52" priority="9" operator="lessThan">
      <formula>0.8</formula>
    </cfRule>
  </conditionalFormatting>
  <conditionalFormatting sqref="B27:C27">
    <cfRule type="cellIs" dxfId="51" priority="4" operator="greaterThanOrEqual">
      <formula>0.75</formula>
    </cfRule>
    <cfRule type="cellIs" dxfId="50" priority="7" operator="lessThan">
      <formula>0.75</formula>
    </cfRule>
  </conditionalFormatting>
  <conditionalFormatting sqref="B28:C28">
    <cfRule type="cellIs" dxfId="49" priority="3" operator="greaterThanOrEqual">
      <formula>0.9</formula>
    </cfRule>
    <cfRule type="cellIs" dxfId="48" priority="6" operator="lessThan">
      <formula>0.9</formula>
    </cfRule>
  </conditionalFormatting>
  <conditionalFormatting sqref="B35:E35">
    <cfRule type="cellIs" dxfId="47" priority="2" operator="greaterThanOrEqual">
      <formula>0.7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104"/>
  <sheetViews>
    <sheetView showGridLines="0" workbookViewId="0">
      <pane ySplit="5" topLeftCell="A97" activePane="bottomLeft" state="frozen"/>
      <selection pane="bottomLeft" activeCell="A3" sqref="A3:A5"/>
    </sheetView>
  </sheetViews>
  <sheetFormatPr baseColWidth="10" defaultColWidth="9.140625" defaultRowHeight="15" x14ac:dyDescent="0.25"/>
  <cols>
    <col min="1" max="1" width="31.42578125" customWidth="1"/>
    <col min="2" max="10" width="10" customWidth="1"/>
    <col min="14" max="14" width="15.140625" bestFit="1" customWidth="1"/>
  </cols>
  <sheetData>
    <row r="1" spans="1:13" ht="14.45" customHeight="1" x14ac:dyDescent="0.25">
      <c r="A1" s="346" t="s">
        <v>113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3.5" customHeight="1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x14ac:dyDescent="0.25">
      <c r="A3" s="438" t="s">
        <v>261</v>
      </c>
      <c r="B3" s="6"/>
      <c r="C3" s="6"/>
      <c r="D3" s="6"/>
      <c r="E3" s="6"/>
      <c r="F3" s="6"/>
      <c r="G3" s="6"/>
      <c r="H3" s="6"/>
      <c r="I3" s="6"/>
      <c r="J3" s="6"/>
      <c r="K3" s="63"/>
      <c r="L3" s="62"/>
      <c r="M3" s="6"/>
    </row>
    <row r="4" spans="1:13" x14ac:dyDescent="0.25">
      <c r="A4" s="438"/>
      <c r="B4" s="6"/>
      <c r="C4" s="6"/>
      <c r="D4" s="6"/>
      <c r="E4" s="6"/>
      <c r="F4" s="6"/>
      <c r="G4" s="6"/>
      <c r="H4" s="6"/>
      <c r="I4" s="6"/>
      <c r="J4" s="6"/>
      <c r="K4" s="63"/>
      <c r="L4" s="62"/>
      <c r="M4" s="6"/>
    </row>
    <row r="5" spans="1:13" x14ac:dyDescent="0.25">
      <c r="A5" s="43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1" customHeight="1" x14ac:dyDescent="0.25">
      <c r="A7" s="366" t="s">
        <v>57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9"/>
    </row>
    <row r="8" spans="1:13" x14ac:dyDescent="0.25">
      <c r="A8" s="37" t="s">
        <v>6</v>
      </c>
      <c r="B8" s="37" t="s">
        <v>111</v>
      </c>
      <c r="C8" s="37" t="s">
        <v>163</v>
      </c>
      <c r="D8" s="37" t="s">
        <v>164</v>
      </c>
      <c r="E8" s="37" t="s">
        <v>165</v>
      </c>
      <c r="F8" s="37" t="s">
        <v>166</v>
      </c>
      <c r="G8" s="37" t="s">
        <v>167</v>
      </c>
      <c r="H8" s="37" t="s">
        <v>169</v>
      </c>
      <c r="I8" s="37" t="s">
        <v>168</v>
      </c>
      <c r="J8" s="37" t="s">
        <v>170</v>
      </c>
      <c r="K8" s="37" t="s">
        <v>171</v>
      </c>
      <c r="L8" s="37" t="s">
        <v>172</v>
      </c>
      <c r="M8" s="37" t="s">
        <v>173</v>
      </c>
    </row>
    <row r="9" spans="1:13" s="68" customFormat="1" ht="16.5" customHeight="1" x14ac:dyDescent="0.25">
      <c r="A9" s="231" t="s">
        <v>161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/>
      <c r="K9" s="67"/>
      <c r="L9" s="67"/>
      <c r="M9" s="67"/>
    </row>
    <row r="10" spans="1:13" s="66" customFormat="1" ht="15.75" customHeight="1" x14ac:dyDescent="0.25">
      <c r="A10" s="64" t="s">
        <v>161</v>
      </c>
      <c r="B10" s="65" t="str">
        <f t="shared" ref="B10:I10" si="0">IF(B9&gt;0,"L","J")</f>
        <v>J</v>
      </c>
      <c r="C10" s="65" t="str">
        <f t="shared" si="0"/>
        <v>J</v>
      </c>
      <c r="D10" s="65" t="str">
        <f t="shared" si="0"/>
        <v>J</v>
      </c>
      <c r="E10" s="65" t="str">
        <f t="shared" si="0"/>
        <v>J</v>
      </c>
      <c r="F10" s="65" t="str">
        <f t="shared" si="0"/>
        <v>J</v>
      </c>
      <c r="G10" s="65" t="str">
        <f t="shared" si="0"/>
        <v>J</v>
      </c>
      <c r="H10" s="65" t="str">
        <f t="shared" si="0"/>
        <v>J</v>
      </c>
      <c r="I10" s="65" t="str">
        <f t="shared" si="0"/>
        <v>J</v>
      </c>
      <c r="J10" s="65"/>
      <c r="K10" s="65"/>
      <c r="L10" s="65"/>
      <c r="M10" s="65"/>
    </row>
    <row r="11" spans="1:13" ht="8.25" customHeight="1" x14ac:dyDescent="0.25">
      <c r="A11" s="380"/>
      <c r="B11" s="381"/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2"/>
    </row>
    <row r="12" spans="1:13" ht="25.5" x14ac:dyDescent="0.25">
      <c r="A12" s="230" t="s">
        <v>230</v>
      </c>
      <c r="B12" s="236">
        <v>4</v>
      </c>
      <c r="C12" s="236">
        <v>4</v>
      </c>
      <c r="D12" s="236">
        <v>3.96</v>
      </c>
      <c r="E12" s="236">
        <v>4</v>
      </c>
      <c r="F12" s="236">
        <v>4</v>
      </c>
      <c r="G12" s="236">
        <v>3.97</v>
      </c>
      <c r="H12" s="236">
        <v>4</v>
      </c>
      <c r="I12" s="236">
        <v>3.99</v>
      </c>
      <c r="J12" s="56"/>
      <c r="K12" s="56"/>
      <c r="L12" s="56"/>
      <c r="M12" s="56"/>
    </row>
    <row r="13" spans="1:13" ht="15.75" customHeight="1" x14ac:dyDescent="0.25">
      <c r="A13" s="69" t="s">
        <v>162</v>
      </c>
      <c r="B13" s="70" t="str">
        <f t="shared" ref="B13:G13" si="1">IF(B12&lt;=3.5,"D","C")</f>
        <v>C</v>
      </c>
      <c r="C13" s="70" t="str">
        <f t="shared" si="1"/>
        <v>C</v>
      </c>
      <c r="D13" s="70" t="str">
        <f>IF(D12&lt;=3.5,"D","C")</f>
        <v>C</v>
      </c>
      <c r="E13" s="70" t="str">
        <f t="shared" si="1"/>
        <v>C</v>
      </c>
      <c r="F13" s="70" t="str">
        <f t="shared" si="1"/>
        <v>C</v>
      </c>
      <c r="G13" s="70" t="str">
        <f t="shared" si="1"/>
        <v>C</v>
      </c>
      <c r="H13" s="70" t="str">
        <f>IF(H12&lt;=3.5,"D","C")</f>
        <v>C</v>
      </c>
      <c r="I13" s="70" t="str">
        <f>IF(I12&lt;=3.5,"D","C")</f>
        <v>C</v>
      </c>
      <c r="J13" s="70"/>
      <c r="K13" s="70"/>
      <c r="L13" s="70"/>
      <c r="M13" s="70"/>
    </row>
    <row r="14" spans="1:13" ht="8.25" customHeight="1" x14ac:dyDescent="0.25">
      <c r="A14" s="383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</row>
    <row r="15" spans="1:13" x14ac:dyDescent="0.25">
      <c r="A15" s="71" t="s">
        <v>229</v>
      </c>
      <c r="B15" s="235">
        <v>1903</v>
      </c>
      <c r="C15" s="235">
        <v>1821</v>
      </c>
      <c r="D15" s="235">
        <v>1731</v>
      </c>
      <c r="E15" s="235">
        <v>1688</v>
      </c>
      <c r="F15" s="275">
        <v>1692</v>
      </c>
      <c r="G15" s="279">
        <v>1902</v>
      </c>
      <c r="H15" s="279">
        <v>1894</v>
      </c>
      <c r="I15" s="279">
        <v>1872</v>
      </c>
      <c r="J15" s="56"/>
      <c r="K15" s="56"/>
      <c r="L15" s="56"/>
      <c r="M15" s="56"/>
    </row>
    <row r="16" spans="1:13" x14ac:dyDescent="0.25">
      <c r="A16" s="72" t="s">
        <v>174</v>
      </c>
      <c r="B16" s="73" t="str">
        <f>IF(B15&lt;1600,"D","C")</f>
        <v>C</v>
      </c>
      <c r="C16" s="73" t="str">
        <f t="shared" ref="C16:I16" si="2">IF(C15&lt;1600,"D","C")</f>
        <v>C</v>
      </c>
      <c r="D16" s="73" t="str">
        <f t="shared" si="2"/>
        <v>C</v>
      </c>
      <c r="E16" s="73" t="str">
        <f t="shared" si="2"/>
        <v>C</v>
      </c>
      <c r="F16" s="73" t="str">
        <f t="shared" si="2"/>
        <v>C</v>
      </c>
      <c r="G16" s="73" t="str">
        <f t="shared" si="2"/>
        <v>C</v>
      </c>
      <c r="H16" s="73" t="str">
        <f t="shared" si="2"/>
        <v>C</v>
      </c>
      <c r="I16" s="73" t="str">
        <f t="shared" si="2"/>
        <v>C</v>
      </c>
      <c r="J16" s="73"/>
      <c r="K16" s="73"/>
      <c r="L16" s="73"/>
      <c r="M16" s="73"/>
    </row>
    <row r="18" spans="1:13" x14ac:dyDescent="0.25">
      <c r="A18" s="366" t="s">
        <v>175</v>
      </c>
      <c r="B18" s="367"/>
      <c r="C18" s="367"/>
      <c r="D18" s="367"/>
      <c r="E18" s="368"/>
      <c r="F18" s="368"/>
      <c r="G18" s="368"/>
      <c r="H18" s="368"/>
      <c r="I18" s="367"/>
      <c r="J18" s="367"/>
      <c r="K18" s="367"/>
      <c r="L18" s="367"/>
      <c r="M18" s="369"/>
    </row>
    <row r="19" spans="1:13" s="26" customFormat="1" ht="14.25" x14ac:dyDescent="0.2">
      <c r="A19" s="80" t="s">
        <v>6</v>
      </c>
      <c r="B19" s="81"/>
      <c r="C19" s="81"/>
      <c r="D19" s="81"/>
      <c r="E19" s="388" t="s">
        <v>150</v>
      </c>
      <c r="F19" s="389"/>
      <c r="G19" s="388" t="s">
        <v>151</v>
      </c>
      <c r="H19" s="389"/>
      <c r="I19" s="386" t="s">
        <v>152</v>
      </c>
      <c r="J19" s="387"/>
      <c r="K19" s="390" t="s">
        <v>153</v>
      </c>
      <c r="L19" s="387"/>
      <c r="M19" s="76"/>
    </row>
    <row r="20" spans="1:13" ht="26.25" customHeight="1" x14ac:dyDescent="0.3">
      <c r="A20" s="370"/>
      <c r="B20" s="371"/>
      <c r="C20" s="371"/>
      <c r="D20" s="79"/>
      <c r="E20" s="391"/>
      <c r="F20" s="392"/>
      <c r="G20" s="391"/>
      <c r="H20" s="392"/>
      <c r="I20" s="391"/>
      <c r="J20" s="392"/>
      <c r="K20" s="393"/>
      <c r="L20" s="394"/>
      <c r="M20" s="77"/>
    </row>
    <row r="21" spans="1:13" ht="27.75" customHeight="1" x14ac:dyDescent="0.3">
      <c r="A21" s="370"/>
      <c r="B21" s="371"/>
      <c r="C21" s="371"/>
      <c r="D21" s="371"/>
      <c r="E21" s="82"/>
      <c r="F21" s="75"/>
      <c r="G21" s="82"/>
      <c r="H21" s="75"/>
      <c r="I21" s="75"/>
      <c r="J21" s="78"/>
      <c r="K21" s="78"/>
      <c r="L21" s="78"/>
      <c r="M21" s="78"/>
    </row>
    <row r="22" spans="1:13" ht="35.25" customHeight="1" x14ac:dyDescent="0.3">
      <c r="A22" s="370"/>
      <c r="B22" s="371"/>
      <c r="C22" s="371"/>
      <c r="D22" s="371"/>
      <c r="E22" s="83"/>
      <c r="F22" s="74"/>
      <c r="G22" s="83"/>
      <c r="H22" s="74"/>
      <c r="I22" s="74"/>
      <c r="J22" s="78"/>
      <c r="K22" s="78"/>
      <c r="L22" s="78"/>
      <c r="M22" s="78"/>
    </row>
    <row r="23" spans="1:13" ht="16.5" x14ac:dyDescent="0.3">
      <c r="A23" s="370"/>
      <c r="B23" s="371"/>
      <c r="C23" s="371"/>
      <c r="D23" s="379"/>
      <c r="E23" s="83"/>
      <c r="F23" s="74"/>
      <c r="G23" s="83"/>
      <c r="H23" s="74"/>
      <c r="I23" s="74"/>
      <c r="J23" s="78"/>
      <c r="K23" s="78"/>
      <c r="L23" s="78"/>
      <c r="M23" s="78"/>
    </row>
    <row r="24" spans="1:13" ht="16.5" x14ac:dyDescent="0.3">
      <c r="A24" s="370"/>
      <c r="B24" s="371"/>
      <c r="C24" s="371"/>
      <c r="D24" s="379"/>
      <c r="E24" s="83"/>
      <c r="F24" s="74"/>
      <c r="G24" s="83"/>
      <c r="H24" s="74"/>
      <c r="I24" s="74"/>
      <c r="J24" s="78"/>
      <c r="K24" s="78"/>
      <c r="L24" s="78"/>
      <c r="M24" s="78"/>
    </row>
    <row r="25" spans="1:13" ht="16.5" x14ac:dyDescent="0.3">
      <c r="A25" s="370"/>
      <c r="B25" s="371"/>
      <c r="C25" s="371"/>
      <c r="D25" s="379"/>
      <c r="E25" s="83"/>
      <c r="F25" s="74"/>
      <c r="G25" s="83"/>
      <c r="H25" s="74"/>
      <c r="I25" s="74"/>
      <c r="J25" s="78"/>
      <c r="K25" s="78"/>
      <c r="L25" s="78"/>
      <c r="M25" s="78"/>
    </row>
    <row r="26" spans="1:13" ht="16.5" x14ac:dyDescent="0.3">
      <c r="A26" s="370"/>
      <c r="B26" s="371"/>
      <c r="C26" s="371"/>
      <c r="D26" s="379"/>
      <c r="E26" s="83"/>
      <c r="F26" s="74"/>
      <c r="G26" s="83"/>
      <c r="H26" s="74"/>
      <c r="I26" s="74"/>
      <c r="J26" s="78"/>
      <c r="K26" s="78"/>
      <c r="L26" s="78"/>
      <c r="M26" s="78"/>
    </row>
    <row r="27" spans="1:13" ht="16.5" x14ac:dyDescent="0.3">
      <c r="A27" s="370"/>
      <c r="B27" s="371"/>
      <c r="C27" s="371"/>
      <c r="D27" s="379"/>
      <c r="E27" s="83"/>
      <c r="F27" s="74"/>
      <c r="G27" s="83"/>
      <c r="H27" s="74"/>
      <c r="I27" s="74"/>
      <c r="J27" s="78"/>
      <c r="K27" s="78"/>
      <c r="L27" s="78"/>
      <c r="M27" s="78"/>
    </row>
    <row r="28" spans="1:13" ht="16.5" x14ac:dyDescent="0.3">
      <c r="A28" s="370"/>
      <c r="B28" s="371"/>
      <c r="C28" s="371"/>
      <c r="D28" s="379"/>
      <c r="E28" s="83"/>
      <c r="F28" s="74"/>
      <c r="G28" s="83"/>
      <c r="H28" s="74"/>
      <c r="I28" s="74"/>
      <c r="J28" s="78"/>
      <c r="K28" s="78"/>
      <c r="L28" s="78"/>
      <c r="M28" s="78"/>
    </row>
    <row r="29" spans="1:13" ht="16.5" x14ac:dyDescent="0.3">
      <c r="A29" s="370"/>
      <c r="B29" s="371"/>
      <c r="C29" s="371"/>
      <c r="D29" s="379"/>
      <c r="E29" s="83"/>
      <c r="F29" s="74"/>
      <c r="G29" s="83"/>
      <c r="H29" s="74"/>
      <c r="I29" s="74"/>
      <c r="J29" s="78"/>
      <c r="K29" s="78"/>
      <c r="L29" s="78"/>
      <c r="M29" s="78"/>
    </row>
    <row r="30" spans="1:13" ht="16.5" x14ac:dyDescent="0.3">
      <c r="A30" s="370"/>
      <c r="B30" s="371"/>
      <c r="C30" s="371"/>
      <c r="D30" s="379"/>
      <c r="E30" s="83"/>
      <c r="F30" s="74"/>
      <c r="G30" s="83"/>
      <c r="H30" s="74"/>
      <c r="I30" s="74"/>
      <c r="J30" s="78"/>
      <c r="K30" s="78"/>
      <c r="L30" s="78"/>
      <c r="M30" s="78"/>
    </row>
    <row r="31" spans="1:13" ht="16.5" x14ac:dyDescent="0.3">
      <c r="A31" s="398"/>
      <c r="B31" s="399"/>
      <c r="C31" s="399"/>
      <c r="D31" s="400"/>
      <c r="E31" s="82"/>
      <c r="F31" s="75"/>
      <c r="G31" s="82"/>
      <c r="H31" s="75"/>
      <c r="I31" s="75"/>
      <c r="J31" s="151"/>
      <c r="K31" s="151"/>
      <c r="L31" s="151"/>
      <c r="M31" s="151"/>
    </row>
    <row r="32" spans="1:13" ht="16.5" x14ac:dyDescent="0.3">
      <c r="A32" s="401"/>
      <c r="B32" s="401"/>
      <c r="C32" s="401"/>
      <c r="D32" s="401"/>
      <c r="E32" s="100"/>
      <c r="F32" s="100"/>
      <c r="G32" s="100"/>
      <c r="H32" s="100"/>
      <c r="I32" s="100"/>
      <c r="J32" s="152"/>
      <c r="K32" s="152"/>
      <c r="L32" s="152"/>
      <c r="M32" s="152"/>
    </row>
    <row r="33" spans="1:16" ht="16.5" x14ac:dyDescent="0.3">
      <c r="A33" s="401"/>
      <c r="B33" s="401"/>
      <c r="C33" s="401"/>
      <c r="D33" s="401"/>
      <c r="E33" s="100"/>
      <c r="F33" s="100"/>
      <c r="G33" s="100"/>
      <c r="H33" s="100"/>
      <c r="I33" s="100"/>
      <c r="J33" s="152"/>
      <c r="K33" s="152"/>
      <c r="L33" s="152"/>
      <c r="M33" s="152"/>
    </row>
    <row r="35" spans="1:16" ht="15.75" thickBot="1" x14ac:dyDescent="0.3">
      <c r="A35" s="119" t="s">
        <v>194</v>
      </c>
      <c r="B35" s="95"/>
      <c r="C35" s="94"/>
      <c r="D35" s="95"/>
      <c r="E35" s="93" t="s">
        <v>59</v>
      </c>
      <c r="F35" s="95"/>
      <c r="G35" s="95"/>
      <c r="H35" s="95"/>
      <c r="I35" s="94"/>
      <c r="J35" s="95"/>
      <c r="K35" s="94"/>
      <c r="L35" s="95"/>
      <c r="M35" s="96"/>
    </row>
    <row r="36" spans="1:16" s="90" customFormat="1" ht="15.75" thickBot="1" x14ac:dyDescent="0.3">
      <c r="A36" s="91" t="s">
        <v>192</v>
      </c>
      <c r="B36" s="114" t="s">
        <v>111</v>
      </c>
      <c r="C36" s="92" t="s">
        <v>163</v>
      </c>
      <c r="D36" s="115" t="s">
        <v>164</v>
      </c>
      <c r="E36" s="92" t="s">
        <v>165</v>
      </c>
      <c r="F36" s="115" t="s">
        <v>166</v>
      </c>
      <c r="G36" s="92" t="s">
        <v>167</v>
      </c>
      <c r="H36" s="115" t="s">
        <v>181</v>
      </c>
      <c r="I36" s="92" t="s">
        <v>168</v>
      </c>
      <c r="J36" s="115" t="s">
        <v>182</v>
      </c>
      <c r="K36" s="92" t="s">
        <v>183</v>
      </c>
      <c r="L36" s="115" t="s">
        <v>184</v>
      </c>
      <c r="M36" s="92" t="s">
        <v>185</v>
      </c>
      <c r="N36" s="97"/>
    </row>
    <row r="37" spans="1:16" ht="33.75" customHeight="1" x14ac:dyDescent="0.3">
      <c r="A37" s="141" t="s">
        <v>189</v>
      </c>
      <c r="B37" s="106">
        <v>1051</v>
      </c>
      <c r="C37" s="197">
        <v>1042</v>
      </c>
      <c r="D37" s="110">
        <v>1121</v>
      </c>
      <c r="E37" s="105">
        <v>1086</v>
      </c>
      <c r="F37" s="110">
        <v>1082</v>
      </c>
      <c r="G37" s="105">
        <v>1239</v>
      </c>
      <c r="H37" s="110">
        <v>1211</v>
      </c>
      <c r="I37" s="105">
        <v>1203</v>
      </c>
      <c r="J37" s="110"/>
      <c r="K37" s="105"/>
      <c r="L37" s="110"/>
      <c r="M37" s="106"/>
      <c r="N37" s="99"/>
    </row>
    <row r="38" spans="1:16" ht="0.75" customHeight="1" x14ac:dyDescent="0.3">
      <c r="A38" s="191" t="s">
        <v>233</v>
      </c>
      <c r="B38" s="111">
        <v>870</v>
      </c>
      <c r="C38" s="101">
        <v>870</v>
      </c>
      <c r="D38" s="111">
        <v>870</v>
      </c>
      <c r="E38" s="101">
        <v>870</v>
      </c>
      <c r="F38" s="111">
        <v>870</v>
      </c>
      <c r="G38" s="101">
        <v>870</v>
      </c>
      <c r="H38" s="111">
        <v>870</v>
      </c>
      <c r="I38" s="101">
        <v>870</v>
      </c>
      <c r="J38" s="111">
        <v>870</v>
      </c>
      <c r="K38" s="101">
        <v>870</v>
      </c>
      <c r="L38" s="111">
        <v>870</v>
      </c>
      <c r="M38" s="107">
        <v>870</v>
      </c>
      <c r="N38" s="100"/>
      <c r="P38" s="100"/>
    </row>
    <row r="39" spans="1:16" ht="0.75" hidden="1" customHeight="1" x14ac:dyDescent="0.3">
      <c r="A39" s="191" t="s">
        <v>187</v>
      </c>
      <c r="B39" s="111">
        <v>916</v>
      </c>
      <c r="C39" s="101">
        <v>855</v>
      </c>
      <c r="D39" s="111">
        <v>803</v>
      </c>
      <c r="E39" s="101">
        <v>732</v>
      </c>
      <c r="F39" s="111">
        <v>694</v>
      </c>
      <c r="G39" s="101">
        <v>797</v>
      </c>
      <c r="H39" s="111">
        <v>885</v>
      </c>
      <c r="I39" s="101">
        <v>840</v>
      </c>
      <c r="J39" s="111">
        <v>989</v>
      </c>
      <c r="K39" s="101">
        <v>983</v>
      </c>
      <c r="L39" s="111">
        <v>1004</v>
      </c>
      <c r="M39" s="107">
        <v>934</v>
      </c>
      <c r="N39" s="118"/>
    </row>
    <row r="40" spans="1:16" ht="33.75" customHeight="1" x14ac:dyDescent="0.3">
      <c r="A40" s="191" t="s">
        <v>186</v>
      </c>
      <c r="B40" s="112">
        <f t="shared" ref="B40:I40" si="3">(B37-B39)/B37</f>
        <v>0.12844909609895339</v>
      </c>
      <c r="C40" s="112">
        <f t="shared" si="3"/>
        <v>0.17946257197696738</v>
      </c>
      <c r="D40" s="112">
        <f t="shared" si="3"/>
        <v>0.28367528991971452</v>
      </c>
      <c r="E40" s="112">
        <f t="shared" si="3"/>
        <v>0.32596685082872928</v>
      </c>
      <c r="F40" s="112">
        <f t="shared" si="3"/>
        <v>0.35859519408502771</v>
      </c>
      <c r="G40" s="112">
        <f t="shared" si="3"/>
        <v>0.35673930589184827</v>
      </c>
      <c r="H40" s="112">
        <f t="shared" si="3"/>
        <v>0.26919900908340216</v>
      </c>
      <c r="I40" s="112">
        <f t="shared" si="3"/>
        <v>0.30174563591022446</v>
      </c>
      <c r="J40" s="116"/>
      <c r="K40" s="103"/>
      <c r="L40" s="116"/>
      <c r="M40" s="108"/>
      <c r="N40" s="118"/>
      <c r="P40" s="100"/>
    </row>
    <row r="41" spans="1:16" ht="15.75" customHeight="1" x14ac:dyDescent="0.25">
      <c r="A41" s="91" t="s">
        <v>193</v>
      </c>
      <c r="B41" s="117"/>
      <c r="C41" s="103"/>
      <c r="D41" s="116"/>
      <c r="E41" s="103"/>
      <c r="F41" s="116"/>
      <c r="G41" s="103"/>
      <c r="H41" s="116"/>
      <c r="I41" s="103"/>
      <c r="J41" s="116"/>
      <c r="K41" s="103"/>
      <c r="L41" s="116"/>
      <c r="M41" s="108"/>
    </row>
    <row r="42" spans="1:16" s="97" customFormat="1" ht="33.75" customHeight="1" x14ac:dyDescent="0.25">
      <c r="A42" s="192" t="s">
        <v>188</v>
      </c>
      <c r="B42" s="113">
        <v>569</v>
      </c>
      <c r="C42" s="104">
        <v>445</v>
      </c>
      <c r="D42" s="199">
        <v>470</v>
      </c>
      <c r="E42" s="201">
        <v>632</v>
      </c>
      <c r="F42" s="113">
        <v>518</v>
      </c>
      <c r="G42" s="104">
        <v>539</v>
      </c>
      <c r="H42" s="113">
        <v>521</v>
      </c>
      <c r="I42" s="104">
        <v>356</v>
      </c>
      <c r="J42" s="113"/>
      <c r="K42" s="104"/>
      <c r="L42" s="113"/>
      <c r="M42" s="109"/>
      <c r="N42" s="98"/>
      <c r="O42" s="101"/>
    </row>
    <row r="43" spans="1:16" ht="0.75" customHeight="1" x14ac:dyDescent="0.25">
      <c r="A43" s="193" t="s">
        <v>234</v>
      </c>
      <c r="B43" s="150">
        <v>430</v>
      </c>
      <c r="C43" s="101">
        <v>430</v>
      </c>
      <c r="D43" s="200">
        <v>430</v>
      </c>
      <c r="E43" s="101">
        <v>430</v>
      </c>
      <c r="F43" s="111">
        <v>430</v>
      </c>
      <c r="G43" s="101">
        <v>430</v>
      </c>
      <c r="H43" s="111">
        <v>430</v>
      </c>
      <c r="I43" s="101">
        <v>430</v>
      </c>
      <c r="J43" s="111">
        <v>430</v>
      </c>
      <c r="K43" s="101">
        <v>430</v>
      </c>
      <c r="L43" s="111">
        <v>430</v>
      </c>
      <c r="M43" s="107">
        <v>430</v>
      </c>
    </row>
    <row r="44" spans="1:16" ht="0.75" customHeight="1" x14ac:dyDescent="0.25">
      <c r="A44" s="193" t="s">
        <v>191</v>
      </c>
      <c r="B44" s="111">
        <v>549</v>
      </c>
      <c r="C44" s="198">
        <v>471</v>
      </c>
      <c r="D44" s="111">
        <v>505</v>
      </c>
      <c r="E44" s="101">
        <v>245</v>
      </c>
      <c r="F44" s="111">
        <v>265</v>
      </c>
      <c r="G44" s="101">
        <v>245</v>
      </c>
      <c r="H44" s="111">
        <v>337</v>
      </c>
      <c r="I44" s="101">
        <v>378</v>
      </c>
      <c r="J44" s="111">
        <v>442</v>
      </c>
      <c r="K44" s="101">
        <v>596</v>
      </c>
      <c r="L44" s="111">
        <v>577</v>
      </c>
      <c r="M44" s="107">
        <v>578</v>
      </c>
    </row>
    <row r="45" spans="1:16" ht="30.75" customHeight="1" thickBot="1" x14ac:dyDescent="0.35">
      <c r="A45" s="237" t="s">
        <v>190</v>
      </c>
      <c r="B45" s="238">
        <f t="shared" ref="B45:I45" si="4">(B42-B44)/B42</f>
        <v>3.5149384885764502E-2</v>
      </c>
      <c r="C45" s="238">
        <f t="shared" si="4"/>
        <v>-5.8426966292134834E-2</v>
      </c>
      <c r="D45" s="238">
        <f t="shared" si="4"/>
        <v>-7.4468085106382975E-2</v>
      </c>
      <c r="E45" s="238">
        <f t="shared" si="4"/>
        <v>0.61234177215189878</v>
      </c>
      <c r="F45" s="238">
        <f t="shared" si="4"/>
        <v>0.48841698841698844</v>
      </c>
      <c r="G45" s="238">
        <f t="shared" si="4"/>
        <v>0.54545454545454541</v>
      </c>
      <c r="H45" s="238">
        <f t="shared" si="4"/>
        <v>0.3531669865642994</v>
      </c>
      <c r="I45" s="238">
        <f t="shared" si="4"/>
        <v>-6.1797752808988762E-2</v>
      </c>
      <c r="J45" s="239"/>
      <c r="K45" s="240"/>
      <c r="L45" s="239"/>
      <c r="M45" s="241"/>
      <c r="N45" s="100"/>
    </row>
    <row r="46" spans="1:16" s="102" customFormat="1" thickBot="1" x14ac:dyDescent="0.25">
      <c r="A46" s="247" t="s">
        <v>215</v>
      </c>
      <c r="B46" s="248">
        <f>B37+B42</f>
        <v>1620</v>
      </c>
      <c r="C46" s="249">
        <f t="shared" ref="C46" si="5">C37+C42</f>
        <v>1487</v>
      </c>
      <c r="D46" s="248">
        <f t="shared" ref="D46:I46" si="6">D37+D42</f>
        <v>1591</v>
      </c>
      <c r="E46" s="248">
        <f t="shared" si="6"/>
        <v>1718</v>
      </c>
      <c r="F46" s="248">
        <f t="shared" si="6"/>
        <v>1600</v>
      </c>
      <c r="G46" s="248">
        <f t="shared" si="6"/>
        <v>1778</v>
      </c>
      <c r="H46" s="248">
        <f t="shared" si="6"/>
        <v>1732</v>
      </c>
      <c r="I46" s="248">
        <f t="shared" si="6"/>
        <v>1559</v>
      </c>
      <c r="J46" s="248"/>
      <c r="K46" s="249"/>
      <c r="L46" s="248"/>
      <c r="M46" s="250"/>
    </row>
    <row r="47" spans="1:16" s="102" customFormat="1" ht="14.25" x14ac:dyDescent="0.2">
      <c r="A47" s="251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252"/>
    </row>
    <row r="48" spans="1:16" s="102" customFormat="1" ht="14.25" x14ac:dyDescent="0.2">
      <c r="A48" s="251"/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252"/>
    </row>
    <row r="49" spans="1:13" s="102" customFormat="1" ht="14.25" x14ac:dyDescent="0.2">
      <c r="A49" s="251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252"/>
    </row>
    <row r="50" spans="1:13" s="102" customFormat="1" ht="14.25" x14ac:dyDescent="0.2">
      <c r="A50" s="2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252"/>
    </row>
    <row r="51" spans="1:13" s="102" customFormat="1" ht="14.25" x14ac:dyDescent="0.2">
      <c r="A51" s="251"/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252"/>
    </row>
    <row r="52" spans="1:13" s="102" customFormat="1" ht="14.25" x14ac:dyDescent="0.2">
      <c r="A52" s="2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252"/>
    </row>
    <row r="53" spans="1:13" s="102" customFormat="1" ht="14.25" x14ac:dyDescent="0.2">
      <c r="A53" s="2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252"/>
    </row>
    <row r="54" spans="1:13" s="102" customFormat="1" ht="14.25" x14ac:dyDescent="0.2">
      <c r="A54" s="2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252"/>
    </row>
    <row r="55" spans="1:13" s="102" customFormat="1" ht="14.25" x14ac:dyDescent="0.2">
      <c r="A55" s="2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252"/>
    </row>
    <row r="56" spans="1:13" s="102" customFormat="1" ht="14.25" x14ac:dyDescent="0.2">
      <c r="A56" s="2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252"/>
    </row>
    <row r="57" spans="1:13" s="102" customFormat="1" ht="14.25" x14ac:dyDescent="0.2">
      <c r="A57" s="2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252"/>
    </row>
    <row r="58" spans="1:13" s="102" customFormat="1" ht="14.25" x14ac:dyDescent="0.2">
      <c r="A58" s="2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252"/>
    </row>
    <row r="59" spans="1:13" s="102" customFormat="1" ht="14.25" x14ac:dyDescent="0.2">
      <c r="A59" s="2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252"/>
    </row>
    <row r="60" spans="1:13" s="102" customFormat="1" ht="14.25" x14ac:dyDescent="0.2">
      <c r="A60" s="2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252"/>
    </row>
    <row r="61" spans="1:13" s="102" customFormat="1" ht="14.25" x14ac:dyDescent="0.2">
      <c r="A61" s="2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252"/>
    </row>
    <row r="62" spans="1:13" s="102" customFormat="1" ht="14.25" x14ac:dyDescent="0.2">
      <c r="A62" s="2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252"/>
    </row>
    <row r="63" spans="1:13" ht="15.75" thickBot="1" x14ac:dyDescent="0.3">
      <c r="A63" s="253"/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5"/>
    </row>
    <row r="64" spans="1:13" ht="15.75" thickBot="1" x14ac:dyDescent="0.3">
      <c r="A64" s="242"/>
      <c r="B64" s="243"/>
      <c r="C64" s="244"/>
      <c r="D64" s="243"/>
      <c r="E64" s="245" t="s">
        <v>60</v>
      </c>
      <c r="F64" s="243"/>
      <c r="G64" s="243"/>
      <c r="H64" s="243"/>
      <c r="I64" s="244"/>
      <c r="J64" s="243"/>
      <c r="K64" s="244"/>
      <c r="L64" s="243"/>
      <c r="M64" s="246"/>
    </row>
    <row r="65" spans="1:16" ht="15.75" thickBot="1" x14ac:dyDescent="0.3">
      <c r="A65" s="91" t="s">
        <v>192</v>
      </c>
      <c r="B65" s="120" t="s">
        <v>111</v>
      </c>
      <c r="C65" s="92" t="s">
        <v>163</v>
      </c>
      <c r="D65" s="120" t="s">
        <v>164</v>
      </c>
      <c r="E65" s="92" t="s">
        <v>165</v>
      </c>
      <c r="F65" s="120" t="s">
        <v>166</v>
      </c>
      <c r="G65" s="92" t="s">
        <v>167</v>
      </c>
      <c r="H65" s="120" t="s">
        <v>181</v>
      </c>
      <c r="I65" s="92" t="s">
        <v>168</v>
      </c>
      <c r="J65" s="120" t="s">
        <v>182</v>
      </c>
      <c r="K65" s="92" t="s">
        <v>183</v>
      </c>
      <c r="L65" s="120" t="s">
        <v>184</v>
      </c>
      <c r="M65" s="92" t="s">
        <v>185</v>
      </c>
    </row>
    <row r="66" spans="1:16" ht="15.75" customHeight="1" x14ac:dyDescent="0.3">
      <c r="A66" s="187" t="s">
        <v>197</v>
      </c>
      <c r="B66" s="121"/>
      <c r="C66" s="178"/>
      <c r="D66" s="121"/>
      <c r="E66" s="178"/>
      <c r="F66" s="121"/>
      <c r="G66" s="178"/>
      <c r="H66" s="121"/>
      <c r="I66" s="178"/>
      <c r="J66" s="121"/>
      <c r="K66" s="178"/>
      <c r="L66" s="121"/>
      <c r="M66" s="179"/>
      <c r="N66" s="203"/>
    </row>
    <row r="67" spans="1:16" ht="0.75" customHeight="1" thickBot="1" x14ac:dyDescent="0.35">
      <c r="A67" s="188" t="s">
        <v>235</v>
      </c>
      <c r="B67" s="276"/>
      <c r="C67" s="277"/>
      <c r="D67" s="276"/>
      <c r="E67" s="277"/>
      <c r="F67" s="276"/>
      <c r="G67" s="277"/>
      <c r="H67" s="276"/>
      <c r="I67" s="277"/>
      <c r="J67" s="276">
        <v>70</v>
      </c>
      <c r="K67" s="277">
        <v>70</v>
      </c>
      <c r="L67" s="276">
        <v>70</v>
      </c>
      <c r="M67" s="278">
        <v>70</v>
      </c>
    </row>
    <row r="68" spans="1:16" ht="32.25" customHeight="1" thickBot="1" x14ac:dyDescent="0.3">
      <c r="A68" s="303" t="s">
        <v>25</v>
      </c>
      <c r="B68" s="220"/>
      <c r="C68" s="219"/>
      <c r="D68" s="221"/>
      <c r="E68" s="234"/>
      <c r="F68" s="221"/>
      <c r="G68" s="234"/>
      <c r="H68" s="221"/>
      <c r="I68" s="234"/>
      <c r="J68" s="176"/>
      <c r="K68" s="285"/>
      <c r="L68" s="176"/>
      <c r="M68" s="286"/>
    </row>
    <row r="69" spans="1:16" ht="32.25" customHeight="1" thickBot="1" x14ac:dyDescent="0.35">
      <c r="A69" s="189" t="s">
        <v>195</v>
      </c>
      <c r="B69" s="312"/>
      <c r="C69" s="313"/>
      <c r="D69" s="314"/>
      <c r="E69" s="337"/>
      <c r="F69" s="314"/>
      <c r="G69" s="315"/>
      <c r="H69" s="314"/>
      <c r="I69" s="263"/>
      <c r="J69" s="262"/>
      <c r="K69" s="263"/>
      <c r="L69" s="262"/>
      <c r="M69" s="302"/>
    </row>
    <row r="70" spans="1:16" ht="32.25" customHeight="1" thickBot="1" x14ac:dyDescent="0.35">
      <c r="A70" s="186" t="s">
        <v>196</v>
      </c>
      <c r="B70" s="319"/>
      <c r="C70" s="320"/>
      <c r="D70" s="319"/>
      <c r="E70" s="321"/>
      <c r="F70" s="322"/>
      <c r="G70" s="320"/>
      <c r="H70" s="319"/>
      <c r="I70" s="340"/>
      <c r="J70" s="180"/>
      <c r="K70" s="181"/>
      <c r="L70" s="180"/>
      <c r="M70" s="182"/>
    </row>
    <row r="71" spans="1:16" ht="16.5" x14ac:dyDescent="0.3">
      <c r="A71" s="190" t="s">
        <v>22</v>
      </c>
      <c r="B71" s="316"/>
      <c r="C71" s="316"/>
      <c r="D71" s="317"/>
      <c r="E71" s="318"/>
      <c r="F71" s="317"/>
      <c r="G71" s="318"/>
      <c r="H71" s="317"/>
      <c r="I71" s="178"/>
      <c r="J71" s="121"/>
      <c r="K71" s="178"/>
      <c r="L71" s="121"/>
      <c r="M71" s="179"/>
    </row>
    <row r="72" spans="1:16" x14ac:dyDescent="0.25">
      <c r="A72" s="148"/>
      <c r="B72" s="300"/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P72" s="100"/>
    </row>
    <row r="73" spans="1:16" x14ac:dyDescent="0.25">
      <c r="A73" s="149"/>
      <c r="B73" s="74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</row>
    <row r="74" spans="1:16" x14ac:dyDescent="0.25">
      <c r="A74" s="149"/>
      <c r="B74" s="74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</row>
    <row r="75" spans="1:16" x14ac:dyDescent="0.25">
      <c r="A75" s="149"/>
      <c r="B75" s="74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</row>
    <row r="76" spans="1:16" x14ac:dyDescent="0.25">
      <c r="A76" s="149"/>
      <c r="B76" s="74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</row>
    <row r="77" spans="1:16" x14ac:dyDescent="0.25">
      <c r="A77" s="149"/>
      <c r="B77" s="74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</row>
    <row r="78" spans="1:16" x14ac:dyDescent="0.25">
      <c r="A78" s="149"/>
      <c r="B78" s="74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</row>
    <row r="79" spans="1:16" x14ac:dyDescent="0.25">
      <c r="A79" s="127"/>
      <c r="B79" s="74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</row>
    <row r="83" spans="1:14" ht="15.75" thickBot="1" x14ac:dyDescent="0.3">
      <c r="A83" s="119"/>
      <c r="B83" s="95"/>
      <c r="C83" s="94"/>
      <c r="D83" s="95"/>
      <c r="E83" s="93" t="s">
        <v>61</v>
      </c>
      <c r="F83" s="95"/>
      <c r="G83" s="95"/>
      <c r="H83" s="95"/>
      <c r="I83" s="94"/>
      <c r="J83" s="95"/>
      <c r="K83" s="94"/>
      <c r="L83" s="95"/>
      <c r="M83" s="96"/>
    </row>
    <row r="84" spans="1:14" ht="15.75" thickBot="1" x14ac:dyDescent="0.3">
      <c r="A84" s="91" t="s">
        <v>192</v>
      </c>
      <c r="B84" s="120" t="s">
        <v>111</v>
      </c>
      <c r="C84" s="92" t="s">
        <v>163</v>
      </c>
      <c r="D84" s="120" t="s">
        <v>164</v>
      </c>
      <c r="E84" s="92" t="s">
        <v>165</v>
      </c>
      <c r="F84" s="120" t="s">
        <v>166</v>
      </c>
      <c r="G84" s="92" t="s">
        <v>167</v>
      </c>
      <c r="H84" s="120" t="s">
        <v>181</v>
      </c>
      <c r="I84" s="92" t="s">
        <v>168</v>
      </c>
      <c r="J84" s="120" t="s">
        <v>182</v>
      </c>
      <c r="K84" s="92" t="s">
        <v>183</v>
      </c>
      <c r="L84" s="120" t="s">
        <v>184</v>
      </c>
      <c r="M84" s="92" t="s">
        <v>185</v>
      </c>
    </row>
    <row r="85" spans="1:14" ht="14.25" customHeight="1" x14ac:dyDescent="0.25">
      <c r="A85" s="185" t="s">
        <v>214</v>
      </c>
      <c r="B85" s="126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6"/>
    </row>
    <row r="86" spans="1:14" ht="0.75" customHeight="1" x14ac:dyDescent="0.25">
      <c r="A86" s="257" t="s">
        <v>241</v>
      </c>
      <c r="B86" s="256">
        <v>50</v>
      </c>
      <c r="C86" s="256">
        <v>50</v>
      </c>
      <c r="D86" s="256">
        <v>50</v>
      </c>
      <c r="E86" s="256">
        <v>50</v>
      </c>
      <c r="F86" s="256">
        <v>50</v>
      </c>
      <c r="G86" s="256">
        <v>50</v>
      </c>
      <c r="H86" s="256">
        <v>50</v>
      </c>
      <c r="I86" s="256">
        <v>50</v>
      </c>
      <c r="J86" s="256">
        <v>50</v>
      </c>
      <c r="K86" s="256">
        <v>50</v>
      </c>
      <c r="L86" s="256">
        <v>50</v>
      </c>
      <c r="M86" s="256">
        <v>50</v>
      </c>
    </row>
    <row r="87" spans="1:14" ht="15" customHeight="1" thickBot="1" x14ac:dyDescent="0.3">
      <c r="A87" s="91" t="s">
        <v>212</v>
      </c>
      <c r="B87" s="395" t="s">
        <v>146</v>
      </c>
      <c r="C87" s="396"/>
      <c r="D87" s="396"/>
      <c r="E87" s="396"/>
      <c r="F87" s="396"/>
      <c r="G87" s="397"/>
      <c r="H87" s="395" t="s">
        <v>147</v>
      </c>
      <c r="I87" s="396"/>
      <c r="J87" s="396"/>
      <c r="K87" s="396"/>
      <c r="L87" s="396"/>
      <c r="M87" s="397"/>
    </row>
    <row r="88" spans="1:14" ht="48.75" customHeight="1" thickBot="1" x14ac:dyDescent="0.3">
      <c r="A88" s="185" t="s">
        <v>26</v>
      </c>
      <c r="B88" s="372"/>
      <c r="C88" s="373"/>
      <c r="D88" s="373"/>
      <c r="E88" s="373"/>
      <c r="F88" s="373"/>
      <c r="G88" s="373"/>
      <c r="H88" s="374"/>
      <c r="I88" s="374"/>
      <c r="J88" s="374"/>
      <c r="K88" s="374"/>
      <c r="L88" s="374"/>
      <c r="M88" s="375"/>
    </row>
    <row r="89" spans="1:14" ht="15" customHeight="1" thickBot="1" x14ac:dyDescent="0.3">
      <c r="A89" s="91" t="s">
        <v>23</v>
      </c>
      <c r="B89" s="376"/>
      <c r="C89" s="377"/>
      <c r="D89" s="377"/>
      <c r="E89" s="377"/>
      <c r="F89" s="377"/>
      <c r="G89" s="377"/>
      <c r="H89" s="377"/>
      <c r="I89" s="377"/>
      <c r="J89" s="377"/>
      <c r="K89" s="377"/>
      <c r="L89" s="377"/>
      <c r="M89" s="378"/>
      <c r="N89" s="184" t="s">
        <v>213</v>
      </c>
    </row>
    <row r="90" spans="1:14" x14ac:dyDescent="0.25">
      <c r="A90" s="123"/>
    </row>
    <row r="91" spans="1:14" x14ac:dyDescent="0.25">
      <c r="A91" s="124"/>
    </row>
    <row r="92" spans="1:14" x14ac:dyDescent="0.25">
      <c r="A92" s="124"/>
    </row>
    <row r="93" spans="1:14" x14ac:dyDescent="0.25">
      <c r="A93" s="124"/>
    </row>
    <row r="94" spans="1:14" x14ac:dyDescent="0.25">
      <c r="A94" s="124"/>
    </row>
    <row r="95" spans="1:14" x14ac:dyDescent="0.25">
      <c r="A95" s="124"/>
    </row>
    <row r="96" spans="1:14" x14ac:dyDescent="0.25">
      <c r="A96" s="124"/>
    </row>
    <row r="97" spans="1:13" ht="15.75" thickBot="1" x14ac:dyDescent="0.3">
      <c r="A97" s="125"/>
    </row>
    <row r="99" spans="1:13" ht="15.75" thickBot="1" x14ac:dyDescent="0.3">
      <c r="A99" s="259"/>
      <c r="B99" s="95"/>
      <c r="C99" s="95"/>
      <c r="D99" s="95"/>
      <c r="E99" s="260" t="s">
        <v>198</v>
      </c>
      <c r="F99" s="95"/>
      <c r="G99" s="95"/>
      <c r="H99" s="95"/>
      <c r="I99" s="95"/>
      <c r="J99" s="95"/>
      <c r="K99" s="95"/>
      <c r="L99" s="95"/>
      <c r="M99" s="261"/>
    </row>
    <row r="100" spans="1:13" ht="15.75" thickBot="1" x14ac:dyDescent="0.3">
      <c r="A100" s="264" t="s">
        <v>192</v>
      </c>
      <c r="B100" s="265" t="s">
        <v>111</v>
      </c>
      <c r="C100" s="266" t="s">
        <v>163</v>
      </c>
      <c r="D100" s="265" t="s">
        <v>164</v>
      </c>
      <c r="E100" s="266" t="s">
        <v>165</v>
      </c>
      <c r="F100" s="265" t="s">
        <v>166</v>
      </c>
      <c r="G100" s="266" t="s">
        <v>167</v>
      </c>
      <c r="H100" s="265" t="s">
        <v>181</v>
      </c>
      <c r="I100" s="266" t="s">
        <v>168</v>
      </c>
      <c r="J100" s="265" t="s">
        <v>182</v>
      </c>
      <c r="K100" s="266" t="s">
        <v>183</v>
      </c>
      <c r="L100" s="265" t="s">
        <v>184</v>
      </c>
      <c r="M100" s="267" t="s">
        <v>185</v>
      </c>
    </row>
    <row r="101" spans="1:13" ht="66.75" thickBot="1" x14ac:dyDescent="0.35">
      <c r="A101" s="268" t="s">
        <v>236</v>
      </c>
      <c r="B101" s="176"/>
      <c r="C101" s="177"/>
      <c r="D101" s="176"/>
      <c r="E101" s="177"/>
      <c r="F101" s="176"/>
      <c r="G101" s="177"/>
      <c r="H101" s="221"/>
      <c r="I101" s="177"/>
      <c r="J101" s="176"/>
      <c r="K101" s="177"/>
      <c r="L101" s="176"/>
      <c r="M101" s="176"/>
    </row>
    <row r="102" spans="1:13" ht="33.75" thickBot="1" x14ac:dyDescent="0.35">
      <c r="A102" s="189" t="s">
        <v>237</v>
      </c>
      <c r="B102" s="262"/>
      <c r="C102" s="263"/>
      <c r="D102" s="262"/>
      <c r="E102" s="263"/>
      <c r="F102" s="274"/>
      <c r="G102" s="263"/>
      <c r="H102" s="301"/>
      <c r="I102" s="263"/>
      <c r="J102" s="262"/>
      <c r="K102" s="263"/>
      <c r="L102" s="262"/>
      <c r="M102" s="262"/>
    </row>
    <row r="103" spans="1:13" ht="15.75" thickBot="1" x14ac:dyDescent="0.3">
      <c r="A103" s="37" t="s">
        <v>238</v>
      </c>
      <c r="B103" s="357" t="s">
        <v>146</v>
      </c>
      <c r="C103" s="358"/>
      <c r="D103" s="358"/>
      <c r="E103" s="358"/>
      <c r="F103" s="358"/>
      <c r="G103" s="359"/>
      <c r="H103" s="357" t="s">
        <v>147</v>
      </c>
      <c r="I103" s="358"/>
      <c r="J103" s="358"/>
      <c r="K103" s="358"/>
      <c r="L103" s="358"/>
      <c r="M103" s="359"/>
    </row>
    <row r="104" spans="1:13" ht="33.75" thickBot="1" x14ac:dyDescent="0.35">
      <c r="A104" s="186" t="s">
        <v>27</v>
      </c>
      <c r="B104" s="360"/>
      <c r="C104" s="361"/>
      <c r="D104" s="361"/>
      <c r="E104" s="361"/>
      <c r="F104" s="361"/>
      <c r="G104" s="362"/>
      <c r="H104" s="363"/>
      <c r="I104" s="364"/>
      <c r="J104" s="364"/>
      <c r="K104" s="364"/>
      <c r="L104" s="364"/>
      <c r="M104" s="365"/>
    </row>
  </sheetData>
  <mergeCells count="37">
    <mergeCell ref="B87:G87"/>
    <mergeCell ref="H87:M87"/>
    <mergeCell ref="A29:D29"/>
    <mergeCell ref="A30:D30"/>
    <mergeCell ref="A31:D31"/>
    <mergeCell ref="A32:D32"/>
    <mergeCell ref="A33:D33"/>
    <mergeCell ref="A1:M2"/>
    <mergeCell ref="A7:M7"/>
    <mergeCell ref="A11:M11"/>
    <mergeCell ref="A14:M14"/>
    <mergeCell ref="A22:D22"/>
    <mergeCell ref="I19:J19"/>
    <mergeCell ref="G19:H19"/>
    <mergeCell ref="E19:F19"/>
    <mergeCell ref="K19:L19"/>
    <mergeCell ref="E20:F20"/>
    <mergeCell ref="G20:H20"/>
    <mergeCell ref="I20:J20"/>
    <mergeCell ref="K20:L20"/>
    <mergeCell ref="A3:A5"/>
    <mergeCell ref="B103:G103"/>
    <mergeCell ref="H103:M103"/>
    <mergeCell ref="B104:G104"/>
    <mergeCell ref="H104:M104"/>
    <mergeCell ref="A18:M18"/>
    <mergeCell ref="A20:C20"/>
    <mergeCell ref="A21:D21"/>
    <mergeCell ref="B88:G88"/>
    <mergeCell ref="H88:M88"/>
    <mergeCell ref="B89:M89"/>
    <mergeCell ref="A28:D28"/>
    <mergeCell ref="A23:D23"/>
    <mergeCell ref="A24:D24"/>
    <mergeCell ref="A25:D25"/>
    <mergeCell ref="A26:D26"/>
    <mergeCell ref="A27:D27"/>
  </mergeCells>
  <conditionalFormatting sqref="A16 B9:M10 B12:M13 B15:M16">
    <cfRule type="expression" dxfId="46" priority="35">
      <formula>$A9=""</formula>
    </cfRule>
  </conditionalFormatting>
  <conditionalFormatting sqref="B10:M10">
    <cfRule type="cellIs" dxfId="45" priority="32" operator="equal">
      <formula>"J"</formula>
    </cfRule>
    <cfRule type="cellIs" dxfId="44" priority="33" operator="equal">
      <formula>"L"</formula>
    </cfRule>
  </conditionalFormatting>
  <conditionalFormatting sqref="B13:M13">
    <cfRule type="cellIs" dxfId="43" priority="30" operator="equal">
      <formula>"C"</formula>
    </cfRule>
    <cfRule type="cellIs" dxfId="42" priority="31" operator="equal">
      <formula>"D"</formula>
    </cfRule>
  </conditionalFormatting>
  <conditionalFormatting sqref="A13:A15">
    <cfRule type="duplicateValues" dxfId="41" priority="40"/>
  </conditionalFormatting>
  <conditionalFormatting sqref="B12:M12">
    <cfRule type="cellIs" dxfId="40" priority="27" operator="equal">
      <formula>"D"</formula>
    </cfRule>
  </conditionalFormatting>
  <conditionalFormatting sqref="B16:M16">
    <cfRule type="cellIs" dxfId="39" priority="25" operator="equal">
      <formula>"D"</formula>
    </cfRule>
    <cfRule type="cellIs" dxfId="38" priority="26" operator="equal">
      <formula>"C"</formula>
    </cfRule>
  </conditionalFormatting>
  <conditionalFormatting sqref="B45:M45">
    <cfRule type="cellIs" dxfId="37" priority="9" operator="greaterThan">
      <formula>0</formula>
    </cfRule>
    <cfRule type="cellIs" dxfId="36" priority="24" operator="lessThan">
      <formula>0</formula>
    </cfRule>
  </conditionalFormatting>
  <conditionalFormatting sqref="B40:M41">
    <cfRule type="cellIs" dxfId="35" priority="23" operator="lessThan">
      <formula>0</formula>
    </cfRule>
  </conditionalFormatting>
  <conditionalFormatting sqref="B42:M42">
    <cfRule type="cellIs" dxfId="34" priority="10" operator="greaterThanOrEqual">
      <formula>430</formula>
    </cfRule>
    <cfRule type="cellIs" dxfId="33" priority="22" operator="lessThan">
      <formula>430</formula>
    </cfRule>
  </conditionalFormatting>
  <conditionalFormatting sqref="B37:M37">
    <cfRule type="cellIs" dxfId="32" priority="12" operator="greaterThanOrEqual">
      <formula>870</formula>
    </cfRule>
    <cfRule type="cellIs" dxfId="31" priority="21" operator="lessThan">
      <formula>870</formula>
    </cfRule>
  </conditionalFormatting>
  <conditionalFormatting sqref="B66:M66">
    <cfRule type="cellIs" dxfId="30" priority="3" operator="greaterThanOrEqual">
      <formula>70</formula>
    </cfRule>
    <cfRule type="cellIs" dxfId="29" priority="20" operator="lessThan">
      <formula>70</formula>
    </cfRule>
  </conditionalFormatting>
  <conditionalFormatting sqref="B68:M69">
    <cfRule type="cellIs" dxfId="28" priority="19" operator="greaterThanOrEqual">
      <formula>0.8</formula>
    </cfRule>
  </conditionalFormatting>
  <conditionalFormatting sqref="B70:M70">
    <cfRule type="cellIs" dxfId="27" priority="18" operator="greaterThanOrEqual">
      <formula>0.1</formula>
    </cfRule>
  </conditionalFormatting>
  <conditionalFormatting sqref="B85:M85">
    <cfRule type="cellIs" dxfId="26" priority="8" operator="greaterThanOrEqual">
      <formula>50</formula>
    </cfRule>
    <cfRule type="cellIs" dxfId="25" priority="17" operator="lessThan">
      <formula>50</formula>
    </cfRule>
  </conditionalFormatting>
  <conditionalFormatting sqref="B88:G88">
    <cfRule type="cellIs" dxfId="24" priority="15" operator="greaterThanOrEqual">
      <formula>4</formula>
    </cfRule>
  </conditionalFormatting>
  <conditionalFormatting sqref="H88:M88">
    <cfRule type="cellIs" dxfId="23" priority="14" operator="greaterThan">
      <formula>4</formula>
    </cfRule>
  </conditionalFormatting>
  <conditionalFormatting sqref="B101:M102 B104 H104">
    <cfRule type="cellIs" dxfId="22" priority="6" operator="greaterThanOrEqual">
      <formula>0.5</formula>
    </cfRule>
    <cfRule type="cellIs" dxfId="21" priority="13" operator="lessThan">
      <formula>0.5</formula>
    </cfRule>
  </conditionalFormatting>
  <conditionalFormatting sqref="B40:M40">
    <cfRule type="cellIs" dxfId="20" priority="11" operator="greaterThan">
      <formula>0</formula>
    </cfRule>
  </conditionalFormatting>
  <conditionalFormatting sqref="B46:M62">
    <cfRule type="cellIs" dxfId="19" priority="4" operator="greaterThanOrEqual">
      <formula>1350</formula>
    </cfRule>
    <cfRule type="cellIs" dxfId="18" priority="5" operator="lessThan">
      <formula>1350</formula>
    </cfRule>
  </conditionalFormatting>
  <conditionalFormatting sqref="A10">
    <cfRule type="duplicateValues" dxfId="17" priority="41"/>
  </conditionalFormatting>
  <conditionalFormatting sqref="B68:I68">
    <cfRule type="cellIs" dxfId="16" priority="1" operator="lessThanOrEqual">
      <formula>0.8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N59"/>
  <sheetViews>
    <sheetView showGridLines="0" showRowColHeaders="0" workbookViewId="0">
      <pane ySplit="5" topLeftCell="A45" activePane="bottomLeft" state="frozen"/>
      <selection pane="bottomLeft" activeCell="A3" sqref="A3:A5"/>
    </sheetView>
  </sheetViews>
  <sheetFormatPr baseColWidth="10" defaultColWidth="9.140625" defaultRowHeight="15" x14ac:dyDescent="0.25"/>
  <cols>
    <col min="1" max="1" width="29.85546875" bestFit="1" customWidth="1"/>
    <col min="2" max="10" width="9.140625" customWidth="1"/>
  </cols>
  <sheetData>
    <row r="1" spans="1:13" ht="12.75" customHeight="1" x14ac:dyDescent="0.25">
      <c r="A1" s="346" t="s">
        <v>114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4.25" customHeight="1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x14ac:dyDescent="0.25">
      <c r="A3" s="438" t="s">
        <v>261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438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x14ac:dyDescent="0.25">
      <c r="A5" s="43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8.75" customHeight="1" x14ac:dyDescent="0.25">
      <c r="A7" s="128"/>
      <c r="B7" s="129"/>
      <c r="C7" s="130"/>
      <c r="D7" s="129"/>
      <c r="E7" s="131" t="s">
        <v>199</v>
      </c>
      <c r="F7" s="129"/>
      <c r="G7" s="129"/>
      <c r="H7" s="129"/>
      <c r="I7" s="132"/>
      <c r="J7" s="129"/>
      <c r="K7" s="129"/>
      <c r="L7" s="129"/>
      <c r="M7" s="133"/>
    </row>
    <row r="8" spans="1:13" x14ac:dyDescent="0.25">
      <c r="A8" s="138" t="s">
        <v>6</v>
      </c>
      <c r="B8" s="134" t="s">
        <v>111</v>
      </c>
      <c r="C8" s="134" t="s">
        <v>163</v>
      </c>
      <c r="D8" s="134" t="s">
        <v>164</v>
      </c>
      <c r="E8" s="134" t="s">
        <v>165</v>
      </c>
      <c r="F8" s="134" t="s">
        <v>166</v>
      </c>
      <c r="G8" s="134" t="s">
        <v>167</v>
      </c>
      <c r="H8" s="134" t="s">
        <v>181</v>
      </c>
      <c r="I8" s="134" t="s">
        <v>168</v>
      </c>
      <c r="J8" s="134" t="s">
        <v>182</v>
      </c>
      <c r="K8" s="134" t="s">
        <v>183</v>
      </c>
      <c r="L8" s="134" t="s">
        <v>184</v>
      </c>
      <c r="M8" s="134" t="s">
        <v>185</v>
      </c>
    </row>
    <row r="9" spans="1:13" ht="42.75" customHeight="1" x14ac:dyDescent="0.25">
      <c r="A9" s="135" t="s">
        <v>28</v>
      </c>
      <c r="B9" s="323"/>
      <c r="C9" s="324"/>
      <c r="D9" s="334"/>
      <c r="E9" s="325"/>
      <c r="F9" s="325"/>
      <c r="G9" s="326"/>
      <c r="H9" s="325"/>
      <c r="I9" s="325"/>
      <c r="J9" s="194"/>
      <c r="K9" s="194"/>
      <c r="L9" s="194"/>
      <c r="M9" s="194"/>
    </row>
    <row r="10" spans="1:13" x14ac:dyDescent="0.25">
      <c r="A10" s="136" t="s">
        <v>200</v>
      </c>
      <c r="B10" s="164"/>
      <c r="C10" s="202"/>
      <c r="D10" s="218"/>
      <c r="E10" s="258"/>
      <c r="F10" s="273"/>
      <c r="G10" s="280"/>
      <c r="H10" s="304"/>
      <c r="I10" s="332"/>
      <c r="J10" s="137"/>
      <c r="K10" s="137"/>
      <c r="L10" s="137"/>
      <c r="M10" s="137"/>
    </row>
    <row r="11" spans="1:13" ht="42.75" customHeight="1" x14ac:dyDescent="0.25">
      <c r="A11" s="135" t="s">
        <v>63</v>
      </c>
      <c r="B11" s="144"/>
      <c r="C11" s="144"/>
      <c r="D11" s="144"/>
      <c r="E11" s="144"/>
      <c r="F11" s="144"/>
      <c r="G11" s="281"/>
      <c r="H11" s="281"/>
      <c r="I11" s="333"/>
      <c r="J11" s="144"/>
      <c r="K11" s="144"/>
      <c r="L11" s="144"/>
      <c r="M11" s="144"/>
    </row>
    <row r="15" spans="1:13" ht="18" x14ac:dyDescent="0.25">
      <c r="A15" s="128"/>
      <c r="B15" s="129"/>
      <c r="C15" s="130"/>
      <c r="D15" s="129"/>
      <c r="E15" s="131" t="s">
        <v>202</v>
      </c>
      <c r="F15" s="129"/>
      <c r="G15" s="129"/>
      <c r="H15" s="129"/>
      <c r="I15" s="132"/>
      <c r="J15" s="129"/>
      <c r="K15" s="129"/>
      <c r="L15" s="129"/>
      <c r="M15" s="133"/>
    </row>
    <row r="16" spans="1:13" x14ac:dyDescent="0.25">
      <c r="A16" s="138" t="s">
        <v>6</v>
      </c>
      <c r="B16" s="419" t="s">
        <v>213</v>
      </c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</row>
    <row r="17" spans="1:14" ht="30.75" customHeight="1" x14ac:dyDescent="0.3">
      <c r="A17" s="140" t="s">
        <v>203</v>
      </c>
      <c r="B17" s="391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392"/>
    </row>
    <row r="18" spans="1:14" ht="30.75" customHeight="1" x14ac:dyDescent="0.3">
      <c r="A18" s="140" t="s">
        <v>204</v>
      </c>
      <c r="B18" s="391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392"/>
    </row>
    <row r="19" spans="1:14" ht="30.75" customHeight="1" x14ac:dyDescent="0.3">
      <c r="A19" s="140" t="s">
        <v>205</v>
      </c>
      <c r="B19" s="391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392"/>
    </row>
    <row r="20" spans="1:14" ht="30.75" customHeight="1" x14ac:dyDescent="0.3">
      <c r="A20" s="140" t="s">
        <v>206</v>
      </c>
      <c r="B20" s="391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392"/>
    </row>
    <row r="21" spans="1:14" ht="15" customHeight="1" x14ac:dyDescent="0.3">
      <c r="A21" s="140" t="s">
        <v>207</v>
      </c>
      <c r="B21" s="391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392"/>
    </row>
    <row r="23" spans="1:14" ht="16.5" x14ac:dyDescent="0.3">
      <c r="A23" s="139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</row>
    <row r="24" spans="1:14" ht="18" x14ac:dyDescent="0.25">
      <c r="A24" s="128"/>
      <c r="B24" s="129"/>
      <c r="C24" s="130"/>
      <c r="D24" s="129"/>
      <c r="E24" s="131" t="s">
        <v>208</v>
      </c>
      <c r="F24" s="129"/>
      <c r="G24" s="129"/>
      <c r="H24" s="129"/>
      <c r="I24" s="132"/>
      <c r="J24" s="129"/>
      <c r="K24" s="129"/>
      <c r="L24" s="129"/>
      <c r="M24" s="133"/>
    </row>
    <row r="25" spans="1:14" x14ac:dyDescent="0.25">
      <c r="A25" s="138" t="s">
        <v>6</v>
      </c>
      <c r="B25" s="134" t="s">
        <v>111</v>
      </c>
      <c r="C25" s="134" t="s">
        <v>163</v>
      </c>
      <c r="D25" s="134" t="s">
        <v>164</v>
      </c>
      <c r="E25" s="134" t="s">
        <v>165</v>
      </c>
      <c r="F25" s="134" t="s">
        <v>166</v>
      </c>
      <c r="G25" s="134" t="s">
        <v>167</v>
      </c>
      <c r="H25" s="134" t="s">
        <v>181</v>
      </c>
      <c r="I25" s="134" t="s">
        <v>168</v>
      </c>
      <c r="J25" s="134" t="s">
        <v>182</v>
      </c>
      <c r="K25" s="134" t="s">
        <v>183</v>
      </c>
      <c r="L25" s="134" t="s">
        <v>184</v>
      </c>
      <c r="M25" s="134" t="s">
        <v>185</v>
      </c>
    </row>
    <row r="26" spans="1:14" ht="45.75" customHeight="1" x14ac:dyDescent="0.3">
      <c r="A26" s="140" t="s">
        <v>33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</row>
    <row r="27" spans="1:14" ht="0.75" customHeight="1" x14ac:dyDescent="0.3">
      <c r="A27" s="140" t="s">
        <v>9</v>
      </c>
      <c r="B27" s="143">
        <v>5</v>
      </c>
      <c r="C27" s="143">
        <v>5</v>
      </c>
      <c r="D27" s="143">
        <v>5</v>
      </c>
      <c r="E27" s="143">
        <v>5</v>
      </c>
      <c r="F27" s="143">
        <v>5</v>
      </c>
      <c r="G27" s="143">
        <v>5</v>
      </c>
      <c r="H27" s="143">
        <v>5</v>
      </c>
      <c r="I27" s="143">
        <v>5</v>
      </c>
      <c r="J27" s="143">
        <v>5</v>
      </c>
      <c r="K27" s="143">
        <v>5</v>
      </c>
      <c r="L27" s="143">
        <v>5</v>
      </c>
      <c r="M27" s="143">
        <v>5</v>
      </c>
    </row>
    <row r="28" spans="1:14" ht="30" customHeight="1" x14ac:dyDescent="0.3">
      <c r="A28" s="140" t="s">
        <v>34</v>
      </c>
      <c r="B28" s="391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392"/>
      <c r="N28" s="183" t="s">
        <v>213</v>
      </c>
    </row>
    <row r="30" spans="1:14" ht="15.75" customHeight="1" x14ac:dyDescent="0.25">
      <c r="A30" s="128"/>
      <c r="B30" s="129"/>
      <c r="C30" s="130"/>
      <c r="D30" s="129"/>
      <c r="E30" s="131" t="s">
        <v>69</v>
      </c>
      <c r="F30" s="129"/>
      <c r="G30" s="129"/>
      <c r="H30" s="129"/>
      <c r="I30" s="132"/>
      <c r="J30" s="129"/>
      <c r="K30" s="129"/>
      <c r="L30" s="129"/>
      <c r="M30" s="133"/>
    </row>
    <row r="31" spans="1:14" x14ac:dyDescent="0.25">
      <c r="A31" s="138" t="s">
        <v>6</v>
      </c>
      <c r="B31" s="388" t="s">
        <v>150</v>
      </c>
      <c r="C31" s="404"/>
      <c r="D31" s="389"/>
      <c r="E31" s="388" t="s">
        <v>151</v>
      </c>
      <c r="F31" s="404"/>
      <c r="G31" s="389"/>
      <c r="H31" s="388" t="s">
        <v>152</v>
      </c>
      <c r="I31" s="404"/>
      <c r="J31" s="389"/>
      <c r="K31" s="388" t="s">
        <v>153</v>
      </c>
      <c r="L31" s="404"/>
      <c r="M31" s="389"/>
    </row>
    <row r="32" spans="1:14" ht="46.5" customHeight="1" x14ac:dyDescent="0.3">
      <c r="A32" s="140" t="s">
        <v>35</v>
      </c>
      <c r="B32" s="415"/>
      <c r="C32" s="415"/>
      <c r="D32" s="415"/>
      <c r="E32" s="417"/>
      <c r="F32" s="417"/>
      <c r="G32" s="417"/>
      <c r="H32" s="417"/>
      <c r="I32" s="417"/>
      <c r="J32" s="417"/>
      <c r="K32" s="417"/>
      <c r="L32" s="417"/>
      <c r="M32" s="417"/>
    </row>
    <row r="33" spans="1:14" ht="29.25" customHeight="1" x14ac:dyDescent="0.35">
      <c r="A33" s="140" t="s">
        <v>36</v>
      </c>
      <c r="B33" s="415"/>
      <c r="C33" s="415"/>
      <c r="D33" s="415"/>
      <c r="E33" s="416"/>
      <c r="F33" s="416"/>
      <c r="G33" s="416"/>
      <c r="H33" s="414"/>
      <c r="I33" s="414"/>
      <c r="J33" s="414"/>
      <c r="K33" s="414"/>
      <c r="L33" s="414"/>
      <c r="M33" s="414"/>
    </row>
    <row r="34" spans="1:14" ht="30.75" customHeight="1" x14ac:dyDescent="0.35">
      <c r="A34" s="140" t="s">
        <v>37</v>
      </c>
      <c r="B34" s="415"/>
      <c r="C34" s="415"/>
      <c r="D34" s="415"/>
      <c r="E34" s="416"/>
      <c r="F34" s="416"/>
      <c r="G34" s="416"/>
      <c r="H34" s="414"/>
      <c r="I34" s="414"/>
      <c r="J34" s="414"/>
      <c r="K34" s="414"/>
      <c r="L34" s="414"/>
      <c r="M34" s="414"/>
    </row>
    <row r="35" spans="1:14" ht="30" customHeight="1" x14ac:dyDescent="0.35">
      <c r="A35" s="140" t="s">
        <v>38</v>
      </c>
      <c r="B35" s="415"/>
      <c r="C35" s="415"/>
      <c r="D35" s="415"/>
      <c r="E35" s="416"/>
      <c r="F35" s="416"/>
      <c r="G35" s="416"/>
      <c r="H35" s="414"/>
      <c r="I35" s="414"/>
      <c r="J35" s="414"/>
      <c r="K35" s="414"/>
      <c r="L35" s="414"/>
      <c r="M35" s="414"/>
    </row>
    <row r="38" spans="1:14" ht="18" x14ac:dyDescent="0.25">
      <c r="A38" s="128"/>
      <c r="B38" s="129"/>
      <c r="C38" s="130"/>
      <c r="D38" s="129"/>
      <c r="E38" s="131" t="s">
        <v>70</v>
      </c>
      <c r="F38" s="129"/>
      <c r="G38" s="129"/>
      <c r="H38" s="129"/>
      <c r="I38" s="132"/>
      <c r="J38" s="129"/>
      <c r="K38" s="129"/>
      <c r="L38" s="129"/>
      <c r="M38" s="133"/>
    </row>
    <row r="39" spans="1:14" x14ac:dyDescent="0.25">
      <c r="A39" s="138" t="s">
        <v>6</v>
      </c>
      <c r="B39" s="388" t="s">
        <v>150</v>
      </c>
      <c r="C39" s="404"/>
      <c r="D39" s="389"/>
      <c r="E39" s="388" t="s">
        <v>151</v>
      </c>
      <c r="F39" s="404"/>
      <c r="G39" s="389"/>
      <c r="H39" s="388" t="s">
        <v>152</v>
      </c>
      <c r="I39" s="404"/>
      <c r="J39" s="389"/>
      <c r="K39" s="388" t="s">
        <v>153</v>
      </c>
      <c r="L39" s="404"/>
      <c r="M39" s="389"/>
    </row>
    <row r="40" spans="1:14" ht="35.25" customHeight="1" x14ac:dyDescent="0.25">
      <c r="A40" s="145" t="s">
        <v>209</v>
      </c>
      <c r="B40" s="409"/>
      <c r="C40" s="410"/>
      <c r="D40" s="410"/>
      <c r="E40" s="409"/>
      <c r="F40" s="410"/>
      <c r="G40" s="410"/>
      <c r="H40" s="412"/>
      <c r="I40" s="413"/>
      <c r="J40" s="413"/>
      <c r="K40" s="403"/>
      <c r="L40" s="403"/>
      <c r="M40" s="403"/>
    </row>
    <row r="41" spans="1:14" ht="27.75" customHeight="1" x14ac:dyDescent="0.25">
      <c r="A41" s="145" t="s">
        <v>210</v>
      </c>
      <c r="B41" s="408"/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183" t="s">
        <v>213</v>
      </c>
    </row>
    <row r="44" spans="1:14" ht="18" x14ac:dyDescent="0.25">
      <c r="A44" s="128"/>
      <c r="B44" s="129"/>
      <c r="C44" s="130"/>
      <c r="D44" s="129"/>
      <c r="E44" s="131" t="s">
        <v>211</v>
      </c>
      <c r="F44" s="129"/>
      <c r="G44" s="129"/>
      <c r="H44" s="129"/>
      <c r="I44" s="132"/>
      <c r="J44" s="129"/>
      <c r="K44" s="129"/>
      <c r="L44" s="129"/>
      <c r="M44" s="133"/>
    </row>
    <row r="45" spans="1:14" x14ac:dyDescent="0.25">
      <c r="A45" s="138" t="s">
        <v>6</v>
      </c>
      <c r="B45" s="388" t="s">
        <v>150</v>
      </c>
      <c r="C45" s="404"/>
      <c r="D45" s="389"/>
      <c r="E45" s="388" t="s">
        <v>151</v>
      </c>
      <c r="F45" s="404"/>
      <c r="G45" s="389"/>
      <c r="H45" s="388" t="s">
        <v>152</v>
      </c>
      <c r="I45" s="404"/>
      <c r="J45" s="389"/>
      <c r="K45" s="388" t="s">
        <v>153</v>
      </c>
      <c r="L45" s="404"/>
      <c r="M45" s="389"/>
    </row>
    <row r="46" spans="1:14" ht="12.75" customHeight="1" x14ac:dyDescent="0.3">
      <c r="A46" s="140" t="s">
        <v>41</v>
      </c>
      <c r="B46" s="405"/>
      <c r="C46" s="405"/>
      <c r="D46" s="405"/>
      <c r="E46" s="406"/>
      <c r="F46" s="406"/>
      <c r="G46" s="406"/>
      <c r="H46" s="407"/>
      <c r="I46" s="407"/>
      <c r="J46" s="407"/>
      <c r="K46" s="407"/>
      <c r="L46" s="407"/>
      <c r="M46" s="407"/>
    </row>
    <row r="47" spans="1:14" ht="0.75" customHeight="1" x14ac:dyDescent="0.3">
      <c r="A47" s="146" t="s">
        <v>9</v>
      </c>
      <c r="B47" s="147"/>
      <c r="C47" s="147"/>
      <c r="D47" s="147"/>
      <c r="E47" s="327"/>
      <c r="F47" s="327"/>
      <c r="G47" s="327"/>
      <c r="H47" s="147">
        <v>0.8</v>
      </c>
      <c r="I47" s="147">
        <v>0.8</v>
      </c>
      <c r="J47" s="147">
        <v>0.8</v>
      </c>
      <c r="K47" s="147">
        <v>0.8</v>
      </c>
      <c r="L47" s="147">
        <v>0.8</v>
      </c>
      <c r="M47" s="147">
        <v>0.8</v>
      </c>
    </row>
    <row r="48" spans="1:14" ht="30.75" customHeight="1" x14ac:dyDescent="0.3">
      <c r="A48" s="140" t="s">
        <v>42</v>
      </c>
      <c r="B48" s="402"/>
      <c r="C48" s="402"/>
      <c r="D48" s="402"/>
      <c r="E48" s="402"/>
      <c r="F48" s="402"/>
      <c r="G48" s="402"/>
      <c r="H48" s="403"/>
      <c r="I48" s="403"/>
      <c r="J48" s="403"/>
      <c r="K48" s="403"/>
      <c r="L48" s="403"/>
      <c r="M48" s="403"/>
    </row>
    <row r="49" spans="1:13" ht="15" customHeight="1" x14ac:dyDescent="0.3">
      <c r="A49" s="140" t="s">
        <v>43</v>
      </c>
      <c r="B49" s="402"/>
      <c r="C49" s="402"/>
      <c r="D49" s="402"/>
      <c r="E49" s="402"/>
      <c r="F49" s="402"/>
      <c r="G49" s="402"/>
      <c r="H49" s="403"/>
      <c r="I49" s="403"/>
      <c r="J49" s="403"/>
      <c r="K49" s="403"/>
      <c r="L49" s="403"/>
      <c r="M49" s="403"/>
    </row>
    <row r="50" spans="1:13" ht="15" customHeight="1" x14ac:dyDescent="0.3">
      <c r="A50" s="140" t="s">
        <v>44</v>
      </c>
      <c r="B50" s="402"/>
      <c r="C50" s="402"/>
      <c r="D50" s="402"/>
      <c r="E50" s="402"/>
      <c r="F50" s="402"/>
      <c r="G50" s="402"/>
      <c r="H50" s="403"/>
      <c r="I50" s="403"/>
      <c r="J50" s="403"/>
      <c r="K50" s="403"/>
      <c r="L50" s="403"/>
      <c r="M50" s="403"/>
    </row>
    <row r="51" spans="1:13" ht="30" customHeight="1" x14ac:dyDescent="0.3">
      <c r="A51" s="140" t="s">
        <v>45</v>
      </c>
      <c r="B51" s="402"/>
      <c r="C51" s="402"/>
      <c r="D51" s="402"/>
      <c r="E51" s="411"/>
      <c r="F51" s="411"/>
      <c r="G51" s="411"/>
      <c r="H51" s="403"/>
      <c r="I51" s="403"/>
      <c r="J51" s="403"/>
      <c r="K51" s="403"/>
      <c r="L51" s="403"/>
      <c r="M51" s="403"/>
    </row>
    <row r="52" spans="1:13" x14ac:dyDescent="0.25">
      <c r="A52" s="148"/>
    </row>
    <row r="53" spans="1:13" x14ac:dyDescent="0.25">
      <c r="A53" s="149"/>
    </row>
    <row r="54" spans="1:13" x14ac:dyDescent="0.25">
      <c r="A54" s="149"/>
    </row>
    <row r="55" spans="1:13" x14ac:dyDescent="0.25">
      <c r="A55" s="149"/>
    </row>
    <row r="56" spans="1:13" x14ac:dyDescent="0.25">
      <c r="A56" s="149"/>
    </row>
    <row r="57" spans="1:13" x14ac:dyDescent="0.25">
      <c r="A57" s="149"/>
    </row>
    <row r="58" spans="1:13" x14ac:dyDescent="0.25">
      <c r="A58" s="149"/>
    </row>
    <row r="59" spans="1:13" x14ac:dyDescent="0.25">
      <c r="A59" s="127"/>
    </row>
  </sheetData>
  <mergeCells count="62">
    <mergeCell ref="B20:M20"/>
    <mergeCell ref="B21:M21"/>
    <mergeCell ref="B28:M28"/>
    <mergeCell ref="A1:M2"/>
    <mergeCell ref="B17:M17"/>
    <mergeCell ref="B18:M18"/>
    <mergeCell ref="B19:M19"/>
    <mergeCell ref="B16:M16"/>
    <mergeCell ref="A3:A5"/>
    <mergeCell ref="B31:D31"/>
    <mergeCell ref="E31:G31"/>
    <mergeCell ref="H31:J31"/>
    <mergeCell ref="K31:M31"/>
    <mergeCell ref="B32:D32"/>
    <mergeCell ref="E32:G32"/>
    <mergeCell ref="H32:J32"/>
    <mergeCell ref="K32:M32"/>
    <mergeCell ref="B33:D33"/>
    <mergeCell ref="B34:D34"/>
    <mergeCell ref="B35:D35"/>
    <mergeCell ref="E33:G33"/>
    <mergeCell ref="E34:G34"/>
    <mergeCell ref="E35:G35"/>
    <mergeCell ref="H33:J33"/>
    <mergeCell ref="H34:J34"/>
    <mergeCell ref="H35:J35"/>
    <mergeCell ref="K33:M33"/>
    <mergeCell ref="K34:M34"/>
    <mergeCell ref="K35:M35"/>
    <mergeCell ref="K40:M40"/>
    <mergeCell ref="B39:D39"/>
    <mergeCell ref="E39:G39"/>
    <mergeCell ref="H39:J39"/>
    <mergeCell ref="K39:M39"/>
    <mergeCell ref="B41:M41"/>
    <mergeCell ref="B40:D40"/>
    <mergeCell ref="E40:G40"/>
    <mergeCell ref="B51:D51"/>
    <mergeCell ref="E51:G51"/>
    <mergeCell ref="H51:J51"/>
    <mergeCell ref="K51:M51"/>
    <mergeCell ref="B48:D48"/>
    <mergeCell ref="E48:G48"/>
    <mergeCell ref="H48:J48"/>
    <mergeCell ref="K48:M48"/>
    <mergeCell ref="B49:D49"/>
    <mergeCell ref="E49:G49"/>
    <mergeCell ref="H49:J49"/>
    <mergeCell ref="K49:M49"/>
    <mergeCell ref="H40:J40"/>
    <mergeCell ref="B50:D50"/>
    <mergeCell ref="E50:G50"/>
    <mergeCell ref="H50:J50"/>
    <mergeCell ref="K50:M50"/>
    <mergeCell ref="B45:D45"/>
    <mergeCell ref="E45:G45"/>
    <mergeCell ref="H45:J45"/>
    <mergeCell ref="K45:M45"/>
    <mergeCell ref="B46:D46"/>
    <mergeCell ref="E46:G46"/>
    <mergeCell ref="H46:J46"/>
    <mergeCell ref="K46:M46"/>
  </mergeCells>
  <conditionalFormatting sqref="B10:M10">
    <cfRule type="cellIs" dxfId="15" priority="9" operator="greaterThan">
      <formula>0</formula>
    </cfRule>
  </conditionalFormatting>
  <conditionalFormatting sqref="B26:M26">
    <cfRule type="cellIs" dxfId="14" priority="1" operator="lessThan">
      <formula>5</formula>
    </cfRule>
    <cfRule type="cellIs" dxfId="13" priority="8" operator="greaterThan">
      <formula>5</formula>
    </cfRule>
  </conditionalFormatting>
  <conditionalFormatting sqref="B32:M32">
    <cfRule type="cellIs" dxfId="12" priority="7" operator="greaterThan">
      <formula>3</formula>
    </cfRule>
  </conditionalFormatting>
  <conditionalFormatting sqref="B33:M33">
    <cfRule type="cellIs" dxfId="11" priority="5" operator="greaterThan">
      <formula>6</formula>
    </cfRule>
  </conditionalFormatting>
  <conditionalFormatting sqref="B34:M34">
    <cfRule type="cellIs" dxfId="10" priority="4" operator="greaterThan">
      <formula>10</formula>
    </cfRule>
  </conditionalFormatting>
  <conditionalFormatting sqref="B35:M35">
    <cfRule type="cellIs" dxfId="9" priority="3" operator="greaterThan">
      <formula>10</formula>
    </cfRule>
  </conditionalFormatting>
  <conditionalFormatting sqref="B10:F11">
    <cfRule type="cellIs" dxfId="8" priority="2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386"/>
  <sheetViews>
    <sheetView showGridLines="0" tabSelected="1" workbookViewId="0">
      <pane xSplit="6" ySplit="6" topLeftCell="I7" activePane="bottomRight" state="frozen"/>
      <selection pane="topRight" activeCell="G1" sqref="G1"/>
      <selection pane="bottomLeft" activeCell="A7" sqref="A7"/>
      <selection pane="bottomRight" activeCell="A3" sqref="A3:A5"/>
    </sheetView>
  </sheetViews>
  <sheetFormatPr baseColWidth="10" defaultColWidth="8.7109375" defaultRowHeight="12.75" x14ac:dyDescent="0.2"/>
  <cols>
    <col min="1" max="1" width="11.140625" style="29" customWidth="1"/>
    <col min="2" max="2" width="9.7109375" style="23" customWidth="1"/>
    <col min="3" max="3" width="16.5703125" style="2" customWidth="1"/>
    <col min="4" max="4" width="12.42578125" style="2" customWidth="1"/>
    <col min="5" max="5" width="24.85546875" style="2" customWidth="1"/>
    <col min="6" max="6" width="44.140625" style="2" customWidth="1"/>
    <col min="7" max="7" width="10.5703125" style="36" customWidth="1"/>
    <col min="8" max="8" width="11.5703125" style="32" customWidth="1"/>
    <col min="9" max="9" width="18.42578125" style="2" customWidth="1"/>
    <col min="10" max="10" width="14.7109375" style="19" customWidth="1"/>
    <col min="11" max="11" width="25.5703125" style="2" customWidth="1"/>
    <col min="12" max="16384" width="8.7109375" style="2"/>
  </cols>
  <sheetData>
    <row r="1" spans="1:11" ht="10.5" customHeight="1" x14ac:dyDescent="0.25">
      <c r="A1" s="346" t="s">
        <v>115</v>
      </c>
      <c r="B1" s="346"/>
      <c r="C1" s="346"/>
      <c r="D1" s="346"/>
      <c r="E1" s="346"/>
      <c r="F1" s="346"/>
      <c r="G1" s="346"/>
      <c r="H1" s="346"/>
      <c r="I1" s="346"/>
      <c r="J1" s="346"/>
      <c r="K1" s="47"/>
    </row>
    <row r="2" spans="1:11" ht="12.75" customHeight="1" x14ac:dyDescent="0.25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47"/>
    </row>
    <row r="3" spans="1:11" ht="15" x14ac:dyDescent="0.25">
      <c r="A3" s="438" t="s">
        <v>261</v>
      </c>
      <c r="B3" s="21"/>
      <c r="C3" s="6"/>
      <c r="D3" s="6"/>
      <c r="E3" s="6"/>
      <c r="F3" s="6"/>
      <c r="G3" s="34"/>
      <c r="H3" s="30"/>
      <c r="I3" s="6"/>
      <c r="J3" s="17"/>
      <c r="K3" s="6"/>
    </row>
    <row r="4" spans="1:11" ht="15" x14ac:dyDescent="0.25">
      <c r="A4" s="438"/>
      <c r="B4" s="21"/>
      <c r="C4" s="6"/>
      <c r="D4" s="6"/>
      <c r="E4" s="6"/>
      <c r="F4" s="6"/>
      <c r="G4" s="34"/>
      <c r="H4" s="30"/>
      <c r="I4" s="6"/>
      <c r="J4" s="17"/>
      <c r="K4" s="6"/>
    </row>
    <row r="5" spans="1:11" ht="15" x14ac:dyDescent="0.25">
      <c r="A5" s="439"/>
      <c r="B5" s="21"/>
      <c r="C5" s="6"/>
      <c r="D5" s="6"/>
      <c r="E5" s="6"/>
      <c r="F5" s="6"/>
      <c r="G5" s="34"/>
      <c r="H5" s="30"/>
      <c r="I5" s="6"/>
      <c r="J5" s="17"/>
      <c r="K5" s="6"/>
    </row>
    <row r="6" spans="1:11" s="33" customFormat="1" ht="30.75" customHeight="1" x14ac:dyDescent="0.2">
      <c r="A6" s="217" t="s">
        <v>102</v>
      </c>
      <c r="B6" s="204" t="s">
        <v>5</v>
      </c>
      <c r="C6" s="204" t="s">
        <v>103</v>
      </c>
      <c r="D6" s="204" t="s">
        <v>7</v>
      </c>
      <c r="E6" s="204" t="s">
        <v>104</v>
      </c>
      <c r="F6" s="204" t="s">
        <v>105</v>
      </c>
      <c r="G6" s="205" t="s">
        <v>106</v>
      </c>
      <c r="H6" s="205" t="s">
        <v>107</v>
      </c>
      <c r="I6" s="204" t="s">
        <v>108</v>
      </c>
      <c r="J6" s="205" t="s">
        <v>109</v>
      </c>
      <c r="K6" s="204" t="s">
        <v>110</v>
      </c>
    </row>
    <row r="7" spans="1:11" s="211" customFormat="1" ht="15" x14ac:dyDescent="0.25">
      <c r="A7" s="228" t="s">
        <v>111</v>
      </c>
      <c r="B7" s="207"/>
      <c r="C7" s="208"/>
      <c r="D7" s="206"/>
      <c r="E7" s="208"/>
      <c r="F7" s="212"/>
      <c r="G7" s="213"/>
      <c r="H7" s="210"/>
      <c r="I7" s="206"/>
      <c r="J7" s="209"/>
      <c r="K7" s="212"/>
    </row>
    <row r="8" spans="1:11" s="211" customFormat="1" ht="15" x14ac:dyDescent="0.25">
      <c r="A8" s="228" t="s">
        <v>111</v>
      </c>
      <c r="B8" s="207"/>
      <c r="C8" s="208"/>
      <c r="D8" s="206"/>
      <c r="E8" s="208"/>
      <c r="F8" s="208"/>
      <c r="G8" s="213"/>
      <c r="H8" s="210"/>
      <c r="I8" s="206"/>
      <c r="J8" s="209"/>
      <c r="K8" s="212"/>
    </row>
    <row r="9" spans="1:11" s="211" customFormat="1" ht="15" x14ac:dyDescent="0.25">
      <c r="A9" s="228" t="s">
        <v>111</v>
      </c>
      <c r="B9" s="207"/>
      <c r="C9" s="208"/>
      <c r="D9" s="206"/>
      <c r="E9" s="208"/>
      <c r="F9" s="208"/>
      <c r="G9" s="213"/>
      <c r="H9" s="210"/>
      <c r="I9" s="206"/>
      <c r="J9" s="209"/>
      <c r="K9" s="212"/>
    </row>
    <row r="10" spans="1:11" s="211" customFormat="1" ht="58.5" customHeight="1" x14ac:dyDescent="0.25">
      <c r="A10" s="228" t="s">
        <v>111</v>
      </c>
      <c r="B10" s="207"/>
      <c r="C10" s="208"/>
      <c r="D10" s="206"/>
      <c r="E10" s="208"/>
      <c r="F10" s="208"/>
      <c r="G10" s="213"/>
      <c r="H10" s="210"/>
      <c r="I10" s="206"/>
      <c r="J10" s="209"/>
      <c r="K10" s="208"/>
    </row>
    <row r="11" spans="1:11" s="216" customFormat="1" ht="15" x14ac:dyDescent="0.25">
      <c r="A11" s="229" t="s">
        <v>163</v>
      </c>
      <c r="B11" s="207"/>
      <c r="C11" s="208"/>
      <c r="D11" s="206"/>
      <c r="E11" s="208"/>
      <c r="F11" s="208"/>
      <c r="G11" s="215"/>
      <c r="H11" s="210"/>
      <c r="I11" s="206"/>
      <c r="J11" s="209"/>
      <c r="K11" s="206"/>
    </row>
    <row r="12" spans="1:11" s="216" customFormat="1" ht="15" x14ac:dyDescent="0.25">
      <c r="A12" s="229" t="s">
        <v>164</v>
      </c>
      <c r="B12" s="207"/>
      <c r="C12" s="208"/>
      <c r="D12" s="206"/>
      <c r="E12" s="208"/>
      <c r="F12" s="208"/>
      <c r="G12" s="215"/>
      <c r="H12" s="210"/>
      <c r="I12" s="206"/>
      <c r="J12" s="209"/>
      <c r="K12" s="206"/>
    </row>
    <row r="13" spans="1:11" s="211" customFormat="1" ht="15" x14ac:dyDescent="0.25">
      <c r="A13" s="269" t="s">
        <v>228</v>
      </c>
      <c r="B13" s="270"/>
      <c r="C13" s="208"/>
      <c r="D13" s="206"/>
      <c r="E13" s="271"/>
      <c r="F13" s="328"/>
      <c r="G13" s="272"/>
      <c r="H13" s="210"/>
      <c r="I13" s="214"/>
      <c r="J13" s="209"/>
      <c r="K13" s="208"/>
    </row>
    <row r="14" spans="1:11" s="211" customFormat="1" ht="15" x14ac:dyDescent="0.25">
      <c r="A14" s="338" t="s">
        <v>228</v>
      </c>
      <c r="B14" s="270"/>
      <c r="C14" s="208"/>
      <c r="D14" s="206"/>
      <c r="E14" s="271"/>
      <c r="F14" s="339"/>
      <c r="G14" s="272"/>
      <c r="H14" s="210"/>
      <c r="I14" s="208"/>
      <c r="J14" s="209"/>
      <c r="K14" s="208"/>
    </row>
    <row r="15" spans="1:11" ht="15" x14ac:dyDescent="0.2">
      <c r="A15" s="329" t="s">
        <v>167</v>
      </c>
      <c r="B15" s="270"/>
      <c r="C15" s="135"/>
      <c r="D15" s="206"/>
      <c r="E15" s="271"/>
      <c r="F15" s="271"/>
      <c r="G15" s="272"/>
      <c r="H15" s="330"/>
      <c r="I15" s="214"/>
      <c r="J15" s="209"/>
      <c r="K15" s="271"/>
    </row>
    <row r="16" spans="1:11" ht="15" x14ac:dyDescent="0.25">
      <c r="A16" s="28"/>
      <c r="B16" s="22"/>
      <c r="C16"/>
      <c r="D16"/>
      <c r="E16"/>
      <c r="F16"/>
      <c r="G16" s="35"/>
      <c r="H16" s="31"/>
      <c r="I16"/>
      <c r="J16" s="18"/>
      <c r="K16"/>
    </row>
    <row r="17" spans="1:11" ht="15" x14ac:dyDescent="0.25">
      <c r="A17" s="28"/>
      <c r="B17" s="22"/>
      <c r="C17"/>
      <c r="D17"/>
      <c r="E17"/>
      <c r="F17"/>
      <c r="G17" s="35"/>
      <c r="H17" s="31"/>
      <c r="I17"/>
      <c r="J17" s="18"/>
      <c r="K17"/>
    </row>
    <row r="18" spans="1:11" ht="15" x14ac:dyDescent="0.25">
      <c r="A18" s="28"/>
      <c r="B18" s="22"/>
      <c r="C18"/>
      <c r="D18"/>
      <c r="E18"/>
      <c r="F18"/>
      <c r="G18" s="35"/>
      <c r="H18" s="31"/>
      <c r="I18"/>
      <c r="J18" s="18"/>
      <c r="K18"/>
    </row>
    <row r="19" spans="1:11" ht="15" x14ac:dyDescent="0.25">
      <c r="A19" s="28"/>
      <c r="B19" s="22"/>
      <c r="C19"/>
      <c r="D19"/>
      <c r="E19"/>
      <c r="F19"/>
      <c r="G19" s="35"/>
      <c r="H19" s="31"/>
      <c r="I19"/>
      <c r="J19" s="18"/>
      <c r="K19"/>
    </row>
    <row r="20" spans="1:11" ht="15" x14ac:dyDescent="0.25">
      <c r="A20" s="28"/>
      <c r="B20" s="22"/>
      <c r="C20"/>
      <c r="D20"/>
      <c r="E20"/>
      <c r="F20"/>
      <c r="G20" s="35"/>
      <c r="H20" s="31"/>
      <c r="I20"/>
      <c r="J20" s="18"/>
      <c r="K20"/>
    </row>
    <row r="21" spans="1:11" ht="15" x14ac:dyDescent="0.25">
      <c r="A21" s="28"/>
      <c r="B21" s="22"/>
      <c r="C21"/>
      <c r="D21"/>
      <c r="E21"/>
      <c r="F21"/>
      <c r="G21" s="35"/>
      <c r="H21" s="31"/>
      <c r="I21"/>
      <c r="J21" s="18"/>
      <c r="K21"/>
    </row>
    <row r="22" spans="1:11" ht="15" x14ac:dyDescent="0.25">
      <c r="A22" s="28"/>
      <c r="B22" s="22"/>
      <c r="C22"/>
      <c r="D22"/>
      <c r="E22"/>
      <c r="F22"/>
      <c r="G22" s="35"/>
      <c r="H22" s="31"/>
      <c r="I22"/>
      <c r="J22" s="18"/>
      <c r="K22"/>
    </row>
    <row r="23" spans="1:11" ht="15" x14ac:dyDescent="0.25">
      <c r="A23" s="28"/>
      <c r="B23" s="22"/>
      <c r="C23"/>
      <c r="D23"/>
      <c r="E23"/>
      <c r="F23"/>
      <c r="G23" s="35"/>
      <c r="H23" s="31"/>
      <c r="I23"/>
      <c r="J23" s="18"/>
      <c r="K23"/>
    </row>
    <row r="24" spans="1:11" ht="15" x14ac:dyDescent="0.25">
      <c r="A24" s="28"/>
      <c r="B24" s="22"/>
      <c r="C24"/>
      <c r="D24"/>
      <c r="E24"/>
      <c r="F24"/>
      <c r="G24" s="35"/>
      <c r="H24" s="31"/>
      <c r="I24"/>
      <c r="J24" s="18"/>
      <c r="K24"/>
    </row>
    <row r="25" spans="1:11" ht="15" x14ac:dyDescent="0.25">
      <c r="A25" s="28"/>
      <c r="B25" s="22"/>
      <c r="C25"/>
      <c r="D25"/>
      <c r="E25"/>
      <c r="F25"/>
      <c r="G25" s="35"/>
      <c r="H25" s="31"/>
      <c r="I25"/>
      <c r="J25" s="18"/>
      <c r="K25"/>
    </row>
    <row r="26" spans="1:11" ht="15" x14ac:dyDescent="0.25">
      <c r="A26" s="28"/>
      <c r="B26" s="22"/>
      <c r="C26"/>
      <c r="D26"/>
      <c r="E26"/>
      <c r="F26"/>
      <c r="G26" s="35"/>
      <c r="H26" s="31"/>
      <c r="I26"/>
      <c r="J26" s="18"/>
      <c r="K26"/>
    </row>
    <row r="27" spans="1:11" ht="15" x14ac:dyDescent="0.25">
      <c r="A27" s="28"/>
      <c r="B27" s="22"/>
      <c r="C27"/>
      <c r="D27"/>
      <c r="E27"/>
      <c r="F27"/>
      <c r="G27" s="35"/>
      <c r="H27" s="31"/>
      <c r="I27"/>
      <c r="J27" s="18"/>
      <c r="K27"/>
    </row>
    <row r="28" spans="1:11" ht="15" x14ac:dyDescent="0.25">
      <c r="A28" s="28"/>
      <c r="B28" s="22"/>
      <c r="C28"/>
      <c r="D28"/>
      <c r="E28"/>
      <c r="F28"/>
      <c r="G28" s="35"/>
      <c r="H28" s="31"/>
      <c r="I28"/>
      <c r="J28" s="18"/>
      <c r="K28"/>
    </row>
    <row r="29" spans="1:11" ht="15" x14ac:dyDescent="0.25">
      <c r="A29" s="28"/>
      <c r="B29" s="22"/>
      <c r="C29"/>
      <c r="D29"/>
      <c r="E29"/>
      <c r="F29"/>
      <c r="G29" s="35"/>
      <c r="H29" s="31"/>
      <c r="I29"/>
      <c r="J29" s="18"/>
      <c r="K29"/>
    </row>
    <row r="30" spans="1:11" ht="15" x14ac:dyDescent="0.25">
      <c r="A30" s="28"/>
      <c r="B30" s="22"/>
      <c r="C30"/>
      <c r="D30"/>
      <c r="E30"/>
      <c r="F30"/>
      <c r="G30" s="35"/>
      <c r="H30" s="31"/>
      <c r="I30"/>
      <c r="J30" s="18"/>
      <c r="K30"/>
    </row>
    <row r="31" spans="1:11" ht="15" x14ac:dyDescent="0.25">
      <c r="A31" s="28"/>
      <c r="B31" s="22"/>
      <c r="C31"/>
      <c r="D31"/>
      <c r="E31"/>
      <c r="F31"/>
      <c r="G31" s="35"/>
      <c r="H31" s="31"/>
      <c r="I31"/>
      <c r="J31" s="18"/>
      <c r="K31"/>
    </row>
    <row r="32" spans="1:11" ht="15" x14ac:dyDescent="0.25">
      <c r="A32" s="28"/>
      <c r="B32" s="22"/>
      <c r="C32"/>
      <c r="D32"/>
      <c r="E32"/>
      <c r="F32"/>
      <c r="G32" s="35"/>
      <c r="H32" s="31"/>
      <c r="I32"/>
      <c r="J32" s="18"/>
      <c r="K32"/>
    </row>
    <row r="33" spans="1:11" ht="15" x14ac:dyDescent="0.25">
      <c r="A33" s="28"/>
      <c r="B33" s="22"/>
      <c r="C33"/>
      <c r="D33"/>
      <c r="E33"/>
      <c r="F33"/>
      <c r="G33" s="35"/>
      <c r="H33" s="31"/>
      <c r="I33"/>
      <c r="J33" s="18"/>
      <c r="K33"/>
    </row>
    <row r="34" spans="1:11" ht="15" x14ac:dyDescent="0.25">
      <c r="A34" s="28"/>
      <c r="B34" s="22"/>
      <c r="C34"/>
      <c r="D34"/>
      <c r="E34"/>
      <c r="F34"/>
      <c r="G34" s="35"/>
      <c r="H34" s="31"/>
      <c r="I34"/>
      <c r="J34" s="18"/>
      <c r="K34"/>
    </row>
    <row r="35" spans="1:11" ht="15" x14ac:dyDescent="0.25">
      <c r="A35" s="28"/>
      <c r="B35" s="22"/>
      <c r="C35"/>
      <c r="D35"/>
      <c r="E35"/>
      <c r="F35"/>
      <c r="G35" s="35"/>
      <c r="H35" s="31"/>
      <c r="I35"/>
      <c r="J35" s="18"/>
      <c r="K35"/>
    </row>
    <row r="36" spans="1:11" ht="15" x14ac:dyDescent="0.25">
      <c r="A36" s="28"/>
      <c r="B36" s="22"/>
      <c r="C36"/>
      <c r="D36"/>
      <c r="E36"/>
      <c r="F36"/>
      <c r="G36" s="35"/>
      <c r="H36" s="31"/>
      <c r="I36"/>
      <c r="J36" s="18"/>
      <c r="K36"/>
    </row>
    <row r="37" spans="1:11" ht="15" x14ac:dyDescent="0.25">
      <c r="A37" s="28"/>
      <c r="B37" s="22"/>
      <c r="C37"/>
      <c r="D37"/>
      <c r="E37"/>
      <c r="F37"/>
      <c r="G37" s="35"/>
      <c r="H37" s="31"/>
      <c r="I37"/>
      <c r="J37" s="18"/>
      <c r="K37"/>
    </row>
    <row r="38" spans="1:11" ht="15" x14ac:dyDescent="0.25">
      <c r="A38" s="28"/>
      <c r="B38" s="22"/>
      <c r="C38"/>
      <c r="D38"/>
      <c r="E38"/>
      <c r="F38"/>
      <c r="G38" s="35"/>
      <c r="H38" s="31"/>
      <c r="I38"/>
      <c r="J38" s="18"/>
      <c r="K38"/>
    </row>
    <row r="39" spans="1:11" ht="15" x14ac:dyDescent="0.25">
      <c r="A39" s="28"/>
      <c r="B39" s="22"/>
      <c r="C39"/>
      <c r="D39"/>
      <c r="E39"/>
      <c r="F39"/>
      <c r="G39" s="35"/>
      <c r="H39" s="31"/>
      <c r="I39"/>
      <c r="J39" s="18"/>
      <c r="K39"/>
    </row>
    <row r="40" spans="1:11" ht="15" x14ac:dyDescent="0.25">
      <c r="A40" s="28"/>
      <c r="B40" s="22"/>
      <c r="C40"/>
      <c r="D40"/>
      <c r="E40"/>
      <c r="F40"/>
      <c r="G40" s="35"/>
      <c r="H40" s="31"/>
      <c r="I40"/>
      <c r="J40" s="18"/>
      <c r="K40"/>
    </row>
    <row r="41" spans="1:11" ht="15" x14ac:dyDescent="0.25">
      <c r="A41" s="28"/>
      <c r="B41" s="22"/>
      <c r="C41"/>
      <c r="D41"/>
      <c r="E41"/>
      <c r="F41"/>
      <c r="G41" s="35"/>
      <c r="H41" s="31"/>
      <c r="I41"/>
      <c r="J41" s="18"/>
      <c r="K41"/>
    </row>
    <row r="42" spans="1:11" ht="15" x14ac:dyDescent="0.25">
      <c r="A42" s="28"/>
      <c r="B42" s="22"/>
      <c r="C42"/>
      <c r="D42"/>
      <c r="E42"/>
      <c r="F42"/>
      <c r="G42" s="35"/>
      <c r="H42" s="31"/>
      <c r="I42"/>
      <c r="J42" s="18"/>
      <c r="K42"/>
    </row>
    <row r="43" spans="1:11" ht="15" x14ac:dyDescent="0.25">
      <c r="A43" s="28"/>
      <c r="B43" s="22"/>
      <c r="C43"/>
      <c r="D43"/>
      <c r="E43"/>
      <c r="F43"/>
      <c r="G43" s="35"/>
      <c r="H43" s="31"/>
      <c r="I43"/>
      <c r="J43" s="18"/>
      <c r="K43"/>
    </row>
    <row r="44" spans="1:11" ht="15" x14ac:dyDescent="0.25">
      <c r="A44" s="28"/>
      <c r="B44" s="22"/>
      <c r="C44"/>
      <c r="D44"/>
      <c r="E44"/>
      <c r="F44"/>
      <c r="G44" s="35"/>
      <c r="H44" s="31"/>
      <c r="I44"/>
      <c r="J44" s="18"/>
      <c r="K44"/>
    </row>
    <row r="45" spans="1:11" ht="15" x14ac:dyDescent="0.25">
      <c r="A45" s="28"/>
      <c r="B45" s="22"/>
      <c r="C45"/>
      <c r="D45"/>
      <c r="E45"/>
      <c r="F45"/>
      <c r="G45" s="35"/>
      <c r="H45" s="31"/>
      <c r="I45"/>
      <c r="J45" s="18"/>
      <c r="K45"/>
    </row>
    <row r="46" spans="1:11" ht="15" x14ac:dyDescent="0.25">
      <c r="A46" s="28"/>
      <c r="B46" s="22"/>
      <c r="C46"/>
      <c r="D46"/>
      <c r="E46"/>
      <c r="F46"/>
      <c r="G46" s="35"/>
      <c r="H46" s="31"/>
      <c r="I46"/>
      <c r="J46" s="18"/>
      <c r="K46"/>
    </row>
    <row r="47" spans="1:11" ht="15" x14ac:dyDescent="0.25">
      <c r="A47" s="28"/>
      <c r="B47" s="22"/>
      <c r="C47"/>
      <c r="D47"/>
      <c r="E47"/>
      <c r="F47"/>
      <c r="G47" s="35"/>
      <c r="H47" s="31"/>
      <c r="I47"/>
      <c r="J47" s="18"/>
      <c r="K47"/>
    </row>
    <row r="48" spans="1:11" ht="15" x14ac:dyDescent="0.25">
      <c r="A48" s="28"/>
      <c r="B48" s="22"/>
      <c r="C48"/>
      <c r="D48"/>
      <c r="E48"/>
      <c r="F48"/>
      <c r="G48" s="35"/>
      <c r="H48" s="31"/>
      <c r="I48"/>
      <c r="J48" s="18"/>
      <c r="K48"/>
    </row>
    <row r="49" spans="1:11" ht="15" x14ac:dyDescent="0.25">
      <c r="A49" s="28"/>
      <c r="B49" s="22"/>
      <c r="C49"/>
      <c r="D49"/>
      <c r="E49"/>
      <c r="F49"/>
      <c r="G49" s="35"/>
      <c r="H49" s="31"/>
      <c r="I49"/>
      <c r="J49" s="18"/>
      <c r="K49"/>
    </row>
    <row r="50" spans="1:11" ht="15" x14ac:dyDescent="0.25">
      <c r="A50" s="28"/>
      <c r="B50" s="22"/>
      <c r="C50"/>
      <c r="D50"/>
      <c r="E50"/>
      <c r="F50"/>
      <c r="G50" s="35"/>
      <c r="H50" s="31"/>
      <c r="I50"/>
      <c r="J50" s="18"/>
      <c r="K50"/>
    </row>
    <row r="51" spans="1:11" ht="15" x14ac:dyDescent="0.25">
      <c r="A51" s="28"/>
      <c r="B51" s="22"/>
      <c r="C51"/>
      <c r="D51"/>
      <c r="E51"/>
      <c r="F51"/>
      <c r="G51" s="35"/>
      <c r="H51" s="31"/>
      <c r="I51"/>
      <c r="J51" s="18"/>
      <c r="K51"/>
    </row>
    <row r="52" spans="1:11" ht="15" x14ac:dyDescent="0.25">
      <c r="A52" s="28"/>
      <c r="B52" s="22"/>
      <c r="C52"/>
      <c r="D52"/>
      <c r="E52"/>
      <c r="F52"/>
      <c r="G52" s="35"/>
      <c r="H52" s="31"/>
      <c r="I52"/>
      <c r="J52" s="18"/>
      <c r="K52"/>
    </row>
    <row r="53" spans="1:11" ht="15" x14ac:dyDescent="0.25">
      <c r="A53" s="28"/>
      <c r="B53" s="22"/>
      <c r="C53"/>
      <c r="D53"/>
      <c r="E53"/>
      <c r="F53"/>
      <c r="G53" s="35"/>
      <c r="H53" s="31"/>
      <c r="I53"/>
      <c r="J53" s="18"/>
      <c r="K53"/>
    </row>
    <row r="54" spans="1:11" ht="15" x14ac:dyDescent="0.25">
      <c r="A54" s="28"/>
      <c r="B54" s="22"/>
      <c r="C54"/>
      <c r="D54"/>
      <c r="E54"/>
      <c r="F54"/>
      <c r="G54" s="35"/>
      <c r="H54" s="31"/>
      <c r="I54"/>
      <c r="J54" s="18"/>
      <c r="K54"/>
    </row>
    <row r="55" spans="1:11" ht="15" x14ac:dyDescent="0.25">
      <c r="A55" s="28"/>
      <c r="B55" s="22"/>
      <c r="C55"/>
      <c r="D55"/>
      <c r="E55"/>
      <c r="F55"/>
      <c r="G55" s="35"/>
      <c r="H55" s="31"/>
      <c r="I55"/>
      <c r="J55" s="18"/>
      <c r="K55"/>
    </row>
    <row r="56" spans="1:11" ht="15" x14ac:dyDescent="0.25">
      <c r="A56" s="28"/>
      <c r="B56" s="22"/>
      <c r="C56"/>
      <c r="D56"/>
      <c r="E56"/>
      <c r="F56"/>
      <c r="G56" s="35"/>
      <c r="H56" s="31"/>
      <c r="I56"/>
      <c r="J56" s="18"/>
      <c r="K56"/>
    </row>
    <row r="57" spans="1:11" ht="15" x14ac:dyDescent="0.25">
      <c r="A57" s="28"/>
      <c r="B57" s="22"/>
      <c r="C57"/>
      <c r="D57"/>
      <c r="E57"/>
      <c r="F57"/>
      <c r="G57" s="35"/>
      <c r="H57" s="31"/>
      <c r="I57"/>
      <c r="J57" s="18"/>
      <c r="K57"/>
    </row>
    <row r="58" spans="1:11" ht="15" x14ac:dyDescent="0.25">
      <c r="A58" s="28"/>
      <c r="B58" s="22"/>
      <c r="C58"/>
      <c r="D58"/>
      <c r="E58"/>
      <c r="F58"/>
      <c r="G58" s="35"/>
      <c r="H58" s="31"/>
      <c r="I58"/>
      <c r="J58" s="18"/>
      <c r="K58"/>
    </row>
    <row r="59" spans="1:11" ht="15" x14ac:dyDescent="0.25">
      <c r="A59" s="28"/>
      <c r="B59" s="22"/>
      <c r="C59"/>
      <c r="D59"/>
      <c r="E59"/>
      <c r="F59"/>
      <c r="G59" s="35"/>
      <c r="H59" s="31"/>
      <c r="I59"/>
      <c r="J59" s="18"/>
      <c r="K59"/>
    </row>
    <row r="60" spans="1:11" ht="15" x14ac:dyDescent="0.25">
      <c r="A60" s="28"/>
      <c r="B60" s="22"/>
      <c r="C60"/>
      <c r="D60"/>
      <c r="E60"/>
      <c r="F60"/>
      <c r="G60" s="35"/>
      <c r="H60" s="31"/>
      <c r="I60"/>
      <c r="J60" s="18"/>
      <c r="K60"/>
    </row>
    <row r="61" spans="1:11" ht="15" x14ac:dyDescent="0.25">
      <c r="A61" s="28"/>
      <c r="B61" s="22"/>
      <c r="C61"/>
      <c r="D61"/>
      <c r="E61"/>
      <c r="F61"/>
      <c r="G61" s="35"/>
      <c r="H61" s="31"/>
      <c r="I61"/>
      <c r="J61" s="18"/>
      <c r="K61"/>
    </row>
    <row r="62" spans="1:11" ht="15" x14ac:dyDescent="0.25">
      <c r="A62" s="28"/>
      <c r="B62" s="22"/>
      <c r="C62"/>
      <c r="D62"/>
      <c r="E62"/>
      <c r="F62"/>
      <c r="G62" s="35"/>
      <c r="H62" s="31"/>
      <c r="I62"/>
      <c r="J62" s="18"/>
      <c r="K62"/>
    </row>
    <row r="63" spans="1:11" ht="15" x14ac:dyDescent="0.25">
      <c r="A63" s="28"/>
      <c r="B63" s="22"/>
      <c r="C63"/>
      <c r="D63"/>
      <c r="E63"/>
      <c r="F63"/>
      <c r="G63" s="35"/>
      <c r="H63" s="31"/>
      <c r="I63"/>
      <c r="J63" s="18"/>
      <c r="K63"/>
    </row>
    <row r="64" spans="1:11" ht="15" x14ac:dyDescent="0.25">
      <c r="A64" s="28"/>
      <c r="B64" s="22"/>
      <c r="C64"/>
      <c r="D64"/>
      <c r="E64"/>
      <c r="F64"/>
      <c r="G64" s="35"/>
      <c r="H64" s="31"/>
      <c r="I64"/>
      <c r="J64" s="18"/>
      <c r="K64"/>
    </row>
    <row r="65" spans="1:11" ht="15" x14ac:dyDescent="0.25">
      <c r="A65" s="28"/>
      <c r="B65" s="22"/>
      <c r="C65"/>
      <c r="D65"/>
      <c r="E65"/>
      <c r="F65"/>
      <c r="G65" s="35"/>
      <c r="H65" s="31"/>
      <c r="I65"/>
      <c r="J65" s="18"/>
      <c r="K65"/>
    </row>
    <row r="66" spans="1:11" ht="15" x14ac:dyDescent="0.25">
      <c r="A66" s="28"/>
      <c r="B66" s="22"/>
      <c r="C66"/>
      <c r="D66"/>
      <c r="E66"/>
      <c r="F66"/>
      <c r="G66" s="35"/>
      <c r="H66" s="31"/>
      <c r="I66"/>
      <c r="J66" s="18"/>
      <c r="K66"/>
    </row>
    <row r="67" spans="1:11" ht="15" x14ac:dyDescent="0.25">
      <c r="A67" s="28"/>
      <c r="B67" s="22"/>
      <c r="C67"/>
      <c r="D67"/>
      <c r="E67"/>
      <c r="F67"/>
      <c r="G67" s="35"/>
      <c r="H67" s="31"/>
      <c r="I67"/>
      <c r="J67" s="18"/>
      <c r="K67"/>
    </row>
    <row r="68" spans="1:11" ht="15" x14ac:dyDescent="0.25">
      <c r="A68" s="28"/>
      <c r="B68" s="22"/>
      <c r="C68"/>
      <c r="D68"/>
      <c r="E68"/>
      <c r="F68"/>
      <c r="G68" s="35"/>
      <c r="H68" s="31"/>
      <c r="I68"/>
      <c r="J68" s="18"/>
      <c r="K68"/>
    </row>
    <row r="69" spans="1:11" ht="15" x14ac:dyDescent="0.25">
      <c r="A69" s="28"/>
      <c r="B69" s="22"/>
      <c r="C69"/>
      <c r="D69"/>
      <c r="E69"/>
      <c r="F69"/>
      <c r="G69" s="35"/>
      <c r="H69" s="31"/>
      <c r="I69"/>
      <c r="J69" s="18"/>
      <c r="K69"/>
    </row>
    <row r="70" spans="1:11" ht="15" x14ac:dyDescent="0.25">
      <c r="A70" s="28"/>
      <c r="B70" s="22"/>
      <c r="C70"/>
      <c r="D70"/>
      <c r="E70"/>
      <c r="F70"/>
      <c r="G70" s="35"/>
      <c r="H70" s="31"/>
      <c r="I70"/>
      <c r="J70" s="18"/>
      <c r="K70"/>
    </row>
    <row r="71" spans="1:11" ht="15" x14ac:dyDescent="0.25">
      <c r="A71" s="28"/>
      <c r="B71" s="22"/>
      <c r="C71"/>
      <c r="D71"/>
      <c r="E71"/>
      <c r="F71"/>
      <c r="G71" s="35"/>
      <c r="H71" s="31"/>
      <c r="I71"/>
      <c r="J71" s="18"/>
      <c r="K71"/>
    </row>
    <row r="72" spans="1:11" ht="15" x14ac:dyDescent="0.25">
      <c r="A72" s="28"/>
      <c r="B72" s="22"/>
      <c r="C72"/>
      <c r="D72"/>
      <c r="E72"/>
      <c r="F72"/>
      <c r="G72" s="35"/>
      <c r="H72" s="31"/>
      <c r="I72"/>
      <c r="J72" s="18"/>
      <c r="K72"/>
    </row>
    <row r="73" spans="1:11" ht="15" x14ac:dyDescent="0.25">
      <c r="A73" s="28"/>
      <c r="B73" s="22"/>
      <c r="C73"/>
      <c r="D73"/>
      <c r="E73"/>
      <c r="F73"/>
      <c r="G73" s="35"/>
      <c r="H73" s="31"/>
      <c r="I73"/>
      <c r="J73" s="18"/>
      <c r="K73"/>
    </row>
    <row r="74" spans="1:11" ht="15" x14ac:dyDescent="0.25">
      <c r="A74" s="28"/>
      <c r="B74" s="22"/>
      <c r="C74"/>
      <c r="D74"/>
      <c r="E74"/>
      <c r="F74"/>
      <c r="G74" s="35"/>
      <c r="H74" s="31"/>
      <c r="I74"/>
      <c r="J74" s="18"/>
      <c r="K74"/>
    </row>
    <row r="75" spans="1:11" ht="15" x14ac:dyDescent="0.25">
      <c r="A75" s="28"/>
      <c r="B75" s="22"/>
      <c r="C75"/>
      <c r="D75"/>
      <c r="E75"/>
      <c r="F75"/>
      <c r="G75" s="35"/>
      <c r="H75" s="31"/>
      <c r="I75"/>
      <c r="J75" s="18"/>
      <c r="K75"/>
    </row>
    <row r="76" spans="1:11" ht="15" x14ac:dyDescent="0.25">
      <c r="A76" s="28"/>
      <c r="B76" s="22"/>
      <c r="C76"/>
      <c r="D76"/>
      <c r="E76"/>
      <c r="F76"/>
      <c r="G76" s="35"/>
      <c r="H76" s="31"/>
      <c r="I76"/>
      <c r="J76" s="18"/>
      <c r="K76"/>
    </row>
    <row r="77" spans="1:11" ht="15" x14ac:dyDescent="0.25">
      <c r="A77" s="28"/>
      <c r="B77" s="22"/>
      <c r="C77"/>
      <c r="D77"/>
      <c r="E77"/>
      <c r="F77"/>
      <c r="G77" s="35"/>
      <c r="H77" s="31"/>
      <c r="I77"/>
      <c r="J77" s="18"/>
      <c r="K77"/>
    </row>
    <row r="78" spans="1:11" ht="15" x14ac:dyDescent="0.25">
      <c r="A78" s="28"/>
      <c r="B78" s="22"/>
      <c r="C78"/>
      <c r="D78"/>
      <c r="E78"/>
      <c r="F78"/>
      <c r="G78" s="35"/>
      <c r="H78" s="31"/>
      <c r="I78"/>
      <c r="J78" s="18"/>
      <c r="K78"/>
    </row>
    <row r="79" spans="1:11" ht="15" x14ac:dyDescent="0.25">
      <c r="A79" s="28"/>
      <c r="B79" s="22"/>
      <c r="C79"/>
      <c r="D79"/>
      <c r="E79"/>
      <c r="F79"/>
      <c r="G79" s="35"/>
      <c r="H79" s="31"/>
      <c r="I79"/>
      <c r="J79" s="18"/>
      <c r="K79"/>
    </row>
    <row r="80" spans="1:11" ht="15" x14ac:dyDescent="0.25">
      <c r="A80" s="28"/>
      <c r="B80" s="22"/>
      <c r="C80"/>
      <c r="D80"/>
      <c r="E80"/>
      <c r="F80"/>
      <c r="G80" s="35"/>
      <c r="H80" s="31"/>
      <c r="I80"/>
      <c r="J80" s="18"/>
      <c r="K80"/>
    </row>
    <row r="81" spans="1:11" ht="15" x14ac:dyDescent="0.25">
      <c r="A81" s="28"/>
      <c r="B81" s="22"/>
      <c r="C81"/>
      <c r="D81"/>
      <c r="E81"/>
      <c r="F81"/>
      <c r="G81" s="35"/>
      <c r="H81" s="31"/>
      <c r="I81"/>
      <c r="J81" s="18"/>
      <c r="K81"/>
    </row>
    <row r="82" spans="1:11" ht="15" x14ac:dyDescent="0.25">
      <c r="A82" s="28"/>
      <c r="B82" s="22"/>
      <c r="C82"/>
      <c r="D82"/>
      <c r="E82"/>
      <c r="F82"/>
      <c r="G82" s="35"/>
      <c r="H82" s="31"/>
      <c r="I82"/>
      <c r="J82" s="18"/>
      <c r="K82"/>
    </row>
    <row r="83" spans="1:11" ht="15" x14ac:dyDescent="0.25">
      <c r="A83" s="28"/>
      <c r="B83" s="22"/>
      <c r="C83"/>
      <c r="D83"/>
      <c r="E83"/>
      <c r="F83"/>
      <c r="G83" s="35"/>
      <c r="H83" s="31"/>
      <c r="I83"/>
      <c r="J83" s="18"/>
      <c r="K83"/>
    </row>
    <row r="84" spans="1:11" ht="15" x14ac:dyDescent="0.25">
      <c r="A84" s="28"/>
      <c r="B84" s="22"/>
      <c r="C84"/>
      <c r="D84"/>
      <c r="E84"/>
      <c r="F84"/>
      <c r="G84" s="35"/>
      <c r="H84" s="31"/>
      <c r="I84"/>
      <c r="J84" s="18"/>
      <c r="K84"/>
    </row>
    <row r="85" spans="1:11" ht="15" x14ac:dyDescent="0.25">
      <c r="A85" s="28"/>
      <c r="B85" s="22"/>
      <c r="C85"/>
      <c r="D85"/>
      <c r="E85"/>
      <c r="F85"/>
      <c r="G85" s="35"/>
      <c r="H85" s="31"/>
      <c r="I85"/>
      <c r="J85" s="18"/>
      <c r="K85"/>
    </row>
    <row r="86" spans="1:11" ht="15" x14ac:dyDescent="0.25">
      <c r="A86" s="28"/>
      <c r="B86" s="22"/>
      <c r="C86"/>
      <c r="D86"/>
      <c r="E86"/>
      <c r="F86"/>
      <c r="G86" s="35"/>
      <c r="H86" s="31"/>
      <c r="I86"/>
      <c r="J86" s="18"/>
      <c r="K86"/>
    </row>
    <row r="87" spans="1:11" ht="15" x14ac:dyDescent="0.25">
      <c r="A87" s="28"/>
      <c r="B87" s="22"/>
      <c r="C87"/>
      <c r="D87"/>
      <c r="E87"/>
      <c r="F87"/>
      <c r="G87" s="35"/>
      <c r="H87" s="31"/>
      <c r="I87"/>
      <c r="J87" s="18"/>
      <c r="K87"/>
    </row>
    <row r="88" spans="1:11" ht="15" x14ac:dyDescent="0.25">
      <c r="A88" s="28"/>
      <c r="B88" s="22"/>
      <c r="C88"/>
      <c r="D88"/>
      <c r="E88"/>
      <c r="F88"/>
      <c r="G88" s="35"/>
      <c r="H88" s="31"/>
      <c r="I88"/>
      <c r="J88" s="18"/>
      <c r="K88"/>
    </row>
    <row r="89" spans="1:11" ht="15" x14ac:dyDescent="0.25">
      <c r="A89" s="28"/>
      <c r="B89" s="22"/>
      <c r="C89"/>
      <c r="D89"/>
      <c r="E89"/>
      <c r="F89"/>
      <c r="G89" s="35"/>
      <c r="H89" s="31"/>
      <c r="I89"/>
      <c r="J89" s="18"/>
      <c r="K89"/>
    </row>
    <row r="90" spans="1:11" ht="15" x14ac:dyDescent="0.25">
      <c r="A90" s="28"/>
      <c r="B90" s="22"/>
      <c r="C90"/>
      <c r="D90"/>
      <c r="E90"/>
      <c r="F90"/>
      <c r="G90" s="35"/>
      <c r="H90" s="31"/>
      <c r="I90"/>
      <c r="J90" s="18"/>
      <c r="K90"/>
    </row>
    <row r="91" spans="1:11" ht="15" x14ac:dyDescent="0.25">
      <c r="A91" s="28"/>
      <c r="B91" s="22"/>
      <c r="C91"/>
      <c r="D91"/>
      <c r="E91"/>
      <c r="F91"/>
      <c r="G91" s="35"/>
      <c r="H91" s="31"/>
      <c r="I91"/>
      <c r="J91" s="18"/>
      <c r="K91"/>
    </row>
    <row r="92" spans="1:11" ht="15" x14ac:dyDescent="0.25">
      <c r="A92" s="28"/>
      <c r="B92" s="22"/>
      <c r="C92"/>
      <c r="D92"/>
      <c r="E92"/>
      <c r="F92"/>
      <c r="G92" s="35"/>
      <c r="H92" s="31"/>
      <c r="I92"/>
      <c r="J92" s="18"/>
      <c r="K92"/>
    </row>
    <row r="93" spans="1:11" ht="15" x14ac:dyDescent="0.25">
      <c r="A93" s="28"/>
      <c r="B93" s="22"/>
      <c r="C93"/>
      <c r="D93"/>
      <c r="E93"/>
      <c r="F93"/>
      <c r="G93" s="35"/>
      <c r="H93" s="31"/>
      <c r="I93"/>
      <c r="J93" s="18"/>
      <c r="K93"/>
    </row>
    <row r="94" spans="1:11" ht="15" x14ac:dyDescent="0.25">
      <c r="A94" s="28"/>
      <c r="B94" s="22"/>
      <c r="C94"/>
      <c r="D94"/>
      <c r="E94"/>
      <c r="F94"/>
      <c r="G94" s="35"/>
      <c r="H94" s="31"/>
      <c r="I94"/>
      <c r="J94" s="18"/>
      <c r="K94"/>
    </row>
    <row r="95" spans="1:11" ht="15" x14ac:dyDescent="0.25">
      <c r="A95" s="28"/>
      <c r="B95" s="22"/>
      <c r="C95"/>
      <c r="D95"/>
      <c r="E95"/>
      <c r="F95"/>
      <c r="G95" s="35"/>
      <c r="H95" s="31"/>
      <c r="I95"/>
      <c r="J95" s="18"/>
      <c r="K95"/>
    </row>
    <row r="96" spans="1:11" ht="15" x14ac:dyDescent="0.25">
      <c r="A96" s="28"/>
      <c r="B96" s="22"/>
      <c r="C96"/>
      <c r="D96"/>
      <c r="E96"/>
      <c r="F96"/>
      <c r="G96" s="35"/>
      <c r="H96" s="31"/>
      <c r="I96"/>
      <c r="J96" s="18"/>
      <c r="K96"/>
    </row>
    <row r="97" spans="1:11" ht="15" x14ac:dyDescent="0.25">
      <c r="A97" s="28"/>
      <c r="B97" s="22"/>
      <c r="C97"/>
      <c r="D97"/>
      <c r="E97"/>
      <c r="F97"/>
      <c r="G97" s="35"/>
      <c r="H97" s="31"/>
      <c r="I97"/>
      <c r="J97" s="18"/>
      <c r="K97"/>
    </row>
    <row r="98" spans="1:11" ht="15" x14ac:dyDescent="0.25">
      <c r="A98" s="28"/>
      <c r="B98" s="22"/>
      <c r="C98"/>
      <c r="D98"/>
      <c r="E98"/>
      <c r="F98"/>
      <c r="G98" s="35"/>
      <c r="H98" s="31"/>
      <c r="I98"/>
      <c r="J98" s="18"/>
      <c r="K98"/>
    </row>
    <row r="99" spans="1:11" ht="15" x14ac:dyDescent="0.25">
      <c r="A99" s="28"/>
      <c r="B99" s="22"/>
      <c r="C99"/>
      <c r="D99"/>
      <c r="E99"/>
      <c r="F99"/>
      <c r="G99" s="35"/>
      <c r="H99" s="31"/>
      <c r="I99"/>
      <c r="J99" s="18"/>
      <c r="K99"/>
    </row>
    <row r="100" spans="1:11" ht="15" x14ac:dyDescent="0.25">
      <c r="A100" s="28"/>
      <c r="B100" s="22"/>
      <c r="C100"/>
      <c r="D100"/>
      <c r="E100"/>
      <c r="F100"/>
      <c r="G100" s="35"/>
      <c r="H100" s="31"/>
      <c r="I100"/>
      <c r="J100" s="18"/>
      <c r="K100"/>
    </row>
    <row r="101" spans="1:11" ht="15" x14ac:dyDescent="0.25">
      <c r="A101" s="28"/>
      <c r="B101" s="22"/>
      <c r="C101"/>
      <c r="D101"/>
      <c r="E101"/>
      <c r="F101"/>
      <c r="G101" s="35"/>
      <c r="H101" s="31"/>
      <c r="I101"/>
      <c r="J101" s="18"/>
      <c r="K101"/>
    </row>
    <row r="102" spans="1:11" ht="15" x14ac:dyDescent="0.25">
      <c r="A102" s="28"/>
      <c r="B102" s="22"/>
      <c r="C102"/>
      <c r="D102"/>
      <c r="E102"/>
      <c r="F102"/>
      <c r="G102" s="35"/>
      <c r="H102" s="31"/>
      <c r="I102"/>
      <c r="J102" s="18"/>
      <c r="K102"/>
    </row>
    <row r="103" spans="1:11" ht="15" x14ac:dyDescent="0.25">
      <c r="A103" s="28"/>
      <c r="B103" s="22"/>
      <c r="C103"/>
      <c r="D103"/>
      <c r="E103"/>
      <c r="F103"/>
      <c r="G103" s="35"/>
      <c r="H103" s="31"/>
      <c r="I103"/>
      <c r="J103" s="18"/>
      <c r="K103"/>
    </row>
    <row r="104" spans="1:11" ht="15" x14ac:dyDescent="0.25">
      <c r="A104" s="28"/>
      <c r="B104" s="22"/>
      <c r="C104"/>
      <c r="D104"/>
      <c r="E104"/>
      <c r="F104"/>
      <c r="G104" s="35"/>
      <c r="H104" s="31"/>
      <c r="I104"/>
      <c r="J104" s="18"/>
      <c r="K104"/>
    </row>
    <row r="105" spans="1:11" ht="15" x14ac:dyDescent="0.25">
      <c r="A105" s="28"/>
      <c r="B105" s="22"/>
      <c r="C105"/>
      <c r="D105"/>
      <c r="E105"/>
      <c r="F105"/>
      <c r="G105" s="35"/>
      <c r="H105" s="31"/>
      <c r="I105"/>
      <c r="J105" s="18"/>
      <c r="K105"/>
    </row>
    <row r="106" spans="1:11" ht="15" x14ac:dyDescent="0.25">
      <c r="A106" s="28"/>
      <c r="B106" s="22"/>
      <c r="C106"/>
      <c r="D106"/>
      <c r="E106"/>
      <c r="F106"/>
      <c r="G106" s="35"/>
      <c r="H106" s="31"/>
      <c r="I106"/>
      <c r="J106" s="18"/>
      <c r="K106"/>
    </row>
    <row r="107" spans="1:11" ht="15" x14ac:dyDescent="0.25">
      <c r="A107" s="28"/>
      <c r="B107" s="22"/>
      <c r="C107"/>
      <c r="D107"/>
      <c r="E107"/>
      <c r="F107"/>
      <c r="G107" s="35"/>
      <c r="H107" s="31"/>
      <c r="I107"/>
      <c r="J107" s="18"/>
      <c r="K107"/>
    </row>
    <row r="108" spans="1:11" ht="15" x14ac:dyDescent="0.25">
      <c r="A108" s="28"/>
      <c r="B108" s="22"/>
      <c r="C108"/>
      <c r="D108"/>
      <c r="E108"/>
      <c r="F108"/>
      <c r="G108" s="35"/>
      <c r="H108" s="31"/>
      <c r="I108"/>
      <c r="J108" s="18"/>
      <c r="K108"/>
    </row>
    <row r="109" spans="1:11" ht="15" x14ac:dyDescent="0.25">
      <c r="A109" s="28"/>
      <c r="B109" s="22"/>
      <c r="C109"/>
      <c r="D109"/>
      <c r="E109"/>
      <c r="F109"/>
      <c r="G109" s="35"/>
      <c r="H109" s="31"/>
      <c r="I109"/>
      <c r="J109" s="18"/>
      <c r="K109"/>
    </row>
    <row r="110" spans="1:11" ht="15" x14ac:dyDescent="0.25">
      <c r="A110" s="28"/>
      <c r="B110" s="22"/>
      <c r="C110"/>
      <c r="D110"/>
      <c r="E110"/>
      <c r="F110"/>
      <c r="G110" s="35"/>
      <c r="H110" s="31"/>
      <c r="I110"/>
      <c r="J110" s="18"/>
      <c r="K110"/>
    </row>
    <row r="111" spans="1:11" ht="15" x14ac:dyDescent="0.25">
      <c r="A111" s="28"/>
      <c r="B111" s="22"/>
      <c r="C111"/>
      <c r="D111"/>
      <c r="E111"/>
      <c r="F111"/>
      <c r="G111" s="35"/>
      <c r="H111" s="31"/>
      <c r="I111"/>
      <c r="J111" s="18"/>
      <c r="K111"/>
    </row>
    <row r="112" spans="1:11" ht="15" x14ac:dyDescent="0.25">
      <c r="A112" s="28"/>
      <c r="B112" s="22"/>
      <c r="C112"/>
      <c r="D112"/>
      <c r="E112"/>
      <c r="F112"/>
      <c r="G112" s="35"/>
      <c r="H112" s="31"/>
      <c r="I112"/>
      <c r="J112" s="18"/>
      <c r="K112"/>
    </row>
    <row r="113" spans="1:11" ht="15" x14ac:dyDescent="0.25">
      <c r="A113" s="28"/>
      <c r="B113" s="22"/>
      <c r="C113"/>
      <c r="D113"/>
      <c r="E113"/>
      <c r="F113"/>
      <c r="G113" s="35"/>
      <c r="H113" s="31"/>
      <c r="I113"/>
      <c r="J113" s="18"/>
      <c r="K113"/>
    </row>
    <row r="114" spans="1:11" ht="15" x14ac:dyDescent="0.25">
      <c r="A114" s="28"/>
      <c r="B114" s="22"/>
      <c r="C114"/>
      <c r="D114"/>
      <c r="E114"/>
      <c r="F114"/>
      <c r="G114" s="35"/>
      <c r="H114" s="31"/>
      <c r="I114"/>
      <c r="J114" s="18"/>
      <c r="K114"/>
    </row>
    <row r="115" spans="1:11" ht="15" x14ac:dyDescent="0.25">
      <c r="A115" s="28"/>
      <c r="B115" s="22"/>
      <c r="C115"/>
      <c r="D115"/>
      <c r="E115"/>
      <c r="F115"/>
      <c r="G115" s="35"/>
      <c r="H115" s="31"/>
      <c r="I115"/>
      <c r="J115" s="18"/>
      <c r="K115"/>
    </row>
    <row r="116" spans="1:11" ht="15" x14ac:dyDescent="0.25">
      <c r="A116" s="28"/>
      <c r="B116" s="22"/>
      <c r="C116"/>
      <c r="D116"/>
      <c r="E116"/>
      <c r="F116"/>
      <c r="G116" s="35"/>
      <c r="H116" s="31"/>
      <c r="I116"/>
      <c r="J116" s="18"/>
      <c r="K116"/>
    </row>
    <row r="117" spans="1:11" ht="15" x14ac:dyDescent="0.25">
      <c r="A117" s="28"/>
      <c r="B117" s="22"/>
      <c r="C117"/>
      <c r="D117"/>
      <c r="E117"/>
      <c r="F117"/>
      <c r="G117" s="35"/>
      <c r="H117" s="31"/>
      <c r="I117"/>
      <c r="J117" s="18"/>
      <c r="K117"/>
    </row>
    <row r="118" spans="1:11" ht="15" x14ac:dyDescent="0.25">
      <c r="A118" s="28"/>
      <c r="B118" s="22"/>
      <c r="C118"/>
      <c r="D118"/>
      <c r="E118"/>
      <c r="F118"/>
      <c r="G118" s="35"/>
      <c r="H118" s="31"/>
      <c r="I118"/>
      <c r="J118" s="18"/>
      <c r="K118"/>
    </row>
    <row r="119" spans="1:11" ht="15" x14ac:dyDescent="0.25">
      <c r="A119" s="28"/>
      <c r="B119" s="22"/>
      <c r="C119"/>
      <c r="D119"/>
      <c r="E119"/>
      <c r="F119"/>
      <c r="G119" s="35"/>
      <c r="H119" s="31"/>
      <c r="I119"/>
      <c r="J119" s="18"/>
      <c r="K119"/>
    </row>
    <row r="120" spans="1:11" ht="15" x14ac:dyDescent="0.25">
      <c r="A120" s="28"/>
      <c r="B120" s="22"/>
      <c r="C120"/>
      <c r="D120"/>
      <c r="E120"/>
      <c r="F120"/>
      <c r="G120" s="35"/>
      <c r="H120" s="31"/>
      <c r="I120"/>
      <c r="J120" s="18"/>
      <c r="K120"/>
    </row>
    <row r="121" spans="1:11" ht="15" x14ac:dyDescent="0.25">
      <c r="A121" s="28"/>
      <c r="B121" s="22"/>
      <c r="C121"/>
      <c r="D121"/>
      <c r="E121"/>
      <c r="F121"/>
      <c r="G121" s="35"/>
      <c r="H121" s="31"/>
      <c r="I121"/>
      <c r="J121" s="18"/>
      <c r="K121"/>
    </row>
    <row r="122" spans="1:11" ht="15" x14ac:dyDescent="0.25">
      <c r="A122" s="28"/>
      <c r="B122" s="22"/>
      <c r="C122"/>
      <c r="D122"/>
      <c r="E122"/>
      <c r="F122"/>
      <c r="G122" s="35"/>
      <c r="H122" s="31"/>
      <c r="I122"/>
      <c r="J122" s="18"/>
      <c r="K122"/>
    </row>
    <row r="123" spans="1:11" ht="15" x14ac:dyDescent="0.25">
      <c r="A123" s="28"/>
      <c r="B123" s="22"/>
      <c r="C123"/>
      <c r="D123"/>
      <c r="E123"/>
      <c r="F123"/>
      <c r="G123" s="35"/>
      <c r="H123" s="31"/>
      <c r="I123"/>
      <c r="J123" s="18"/>
      <c r="K123"/>
    </row>
    <row r="124" spans="1:11" ht="15" x14ac:dyDescent="0.25">
      <c r="A124" s="28"/>
      <c r="B124" s="22"/>
      <c r="C124"/>
      <c r="D124"/>
      <c r="E124"/>
      <c r="F124"/>
      <c r="G124" s="35"/>
      <c r="H124" s="31"/>
      <c r="I124"/>
      <c r="J124" s="18"/>
      <c r="K124"/>
    </row>
    <row r="125" spans="1:11" ht="15" x14ac:dyDescent="0.25">
      <c r="A125" s="28"/>
      <c r="B125" s="22"/>
      <c r="C125"/>
      <c r="D125"/>
      <c r="E125"/>
      <c r="F125"/>
      <c r="G125" s="35"/>
      <c r="H125" s="31"/>
      <c r="I125"/>
      <c r="J125" s="18"/>
      <c r="K125"/>
    </row>
    <row r="126" spans="1:11" ht="15" x14ac:dyDescent="0.25">
      <c r="A126" s="28"/>
      <c r="B126" s="22"/>
      <c r="C126"/>
      <c r="D126"/>
      <c r="E126"/>
      <c r="F126"/>
      <c r="G126" s="35"/>
      <c r="H126" s="31"/>
      <c r="I126"/>
      <c r="J126" s="18"/>
      <c r="K126"/>
    </row>
    <row r="127" spans="1:11" ht="15" x14ac:dyDescent="0.25">
      <c r="A127" s="28"/>
      <c r="B127" s="22"/>
      <c r="C127"/>
      <c r="D127"/>
      <c r="E127"/>
      <c r="F127"/>
      <c r="G127" s="35"/>
      <c r="H127" s="31"/>
      <c r="I127"/>
      <c r="J127" s="18"/>
      <c r="K127"/>
    </row>
    <row r="128" spans="1:11" ht="15" x14ac:dyDescent="0.25">
      <c r="A128" s="28"/>
      <c r="B128" s="22"/>
      <c r="C128"/>
      <c r="D128"/>
      <c r="E128"/>
      <c r="F128"/>
      <c r="G128" s="35"/>
      <c r="H128" s="31"/>
      <c r="I128"/>
      <c r="J128" s="18"/>
      <c r="K128"/>
    </row>
    <row r="129" spans="1:11" ht="15" x14ac:dyDescent="0.25">
      <c r="A129" s="28"/>
      <c r="B129" s="22"/>
      <c r="C129"/>
      <c r="D129"/>
      <c r="E129"/>
      <c r="F129"/>
      <c r="G129" s="35"/>
      <c r="H129" s="31"/>
      <c r="I129"/>
      <c r="J129" s="18"/>
      <c r="K129"/>
    </row>
    <row r="130" spans="1:11" ht="15" x14ac:dyDescent="0.25">
      <c r="A130" s="28"/>
      <c r="B130" s="22"/>
      <c r="C130"/>
      <c r="D130"/>
      <c r="E130"/>
      <c r="F130"/>
      <c r="G130" s="35"/>
      <c r="H130" s="31"/>
      <c r="I130"/>
      <c r="J130" s="18"/>
      <c r="K130"/>
    </row>
    <row r="131" spans="1:11" ht="15" x14ac:dyDescent="0.25">
      <c r="A131" s="28"/>
      <c r="B131" s="22"/>
      <c r="C131"/>
      <c r="D131"/>
      <c r="E131"/>
      <c r="F131"/>
      <c r="G131" s="35"/>
      <c r="H131" s="31"/>
      <c r="I131"/>
      <c r="J131" s="18"/>
      <c r="K131"/>
    </row>
    <row r="132" spans="1:11" ht="15" x14ac:dyDescent="0.25">
      <c r="A132" s="28"/>
      <c r="B132" s="22"/>
      <c r="C132"/>
      <c r="D132"/>
      <c r="E132"/>
      <c r="F132"/>
      <c r="G132" s="35"/>
      <c r="H132" s="31"/>
      <c r="I132"/>
      <c r="J132" s="18"/>
      <c r="K132"/>
    </row>
    <row r="133" spans="1:11" ht="15" x14ac:dyDescent="0.25">
      <c r="A133" s="28"/>
      <c r="B133" s="22"/>
      <c r="C133"/>
      <c r="D133"/>
      <c r="E133"/>
      <c r="F133"/>
      <c r="G133" s="35"/>
      <c r="H133" s="31"/>
      <c r="I133"/>
      <c r="J133" s="18"/>
      <c r="K133"/>
    </row>
    <row r="134" spans="1:11" ht="15" x14ac:dyDescent="0.25">
      <c r="A134" s="28"/>
      <c r="B134" s="22"/>
      <c r="C134"/>
      <c r="D134"/>
      <c r="E134"/>
      <c r="F134"/>
      <c r="G134" s="35"/>
      <c r="H134" s="31"/>
      <c r="I134"/>
      <c r="J134" s="18"/>
      <c r="K134"/>
    </row>
    <row r="135" spans="1:11" ht="15" x14ac:dyDescent="0.25">
      <c r="A135" s="28"/>
      <c r="B135" s="22"/>
      <c r="C135"/>
      <c r="D135"/>
      <c r="E135"/>
      <c r="F135"/>
      <c r="G135" s="35"/>
      <c r="H135" s="31"/>
      <c r="I135"/>
      <c r="J135" s="18"/>
      <c r="K135"/>
    </row>
    <row r="136" spans="1:11" ht="15" x14ac:dyDescent="0.25">
      <c r="A136" s="28"/>
      <c r="B136" s="22"/>
      <c r="C136"/>
      <c r="D136"/>
      <c r="E136"/>
      <c r="F136"/>
      <c r="G136" s="35"/>
      <c r="H136" s="31"/>
      <c r="I136"/>
      <c r="J136" s="18"/>
      <c r="K136"/>
    </row>
    <row r="137" spans="1:11" ht="15" x14ac:dyDescent="0.25">
      <c r="A137" s="28"/>
      <c r="B137" s="22"/>
      <c r="C137"/>
      <c r="D137"/>
      <c r="E137"/>
      <c r="F137"/>
      <c r="G137" s="35"/>
      <c r="H137" s="31"/>
      <c r="I137"/>
      <c r="J137" s="18"/>
      <c r="K137"/>
    </row>
    <row r="138" spans="1:11" ht="15" x14ac:dyDescent="0.25">
      <c r="A138" s="28"/>
      <c r="B138" s="22"/>
      <c r="C138"/>
      <c r="D138"/>
      <c r="E138"/>
      <c r="F138"/>
      <c r="G138" s="35"/>
      <c r="H138" s="31"/>
      <c r="I138"/>
      <c r="J138" s="18"/>
      <c r="K138"/>
    </row>
    <row r="139" spans="1:11" ht="15" x14ac:dyDescent="0.25">
      <c r="A139" s="28"/>
      <c r="B139" s="22"/>
      <c r="C139"/>
      <c r="D139"/>
      <c r="E139"/>
      <c r="F139"/>
      <c r="G139" s="35"/>
      <c r="H139" s="31"/>
      <c r="I139"/>
      <c r="J139" s="18"/>
      <c r="K139"/>
    </row>
    <row r="140" spans="1:11" ht="15" x14ac:dyDescent="0.25">
      <c r="A140" s="28"/>
      <c r="B140" s="22"/>
      <c r="C140"/>
      <c r="D140"/>
      <c r="E140"/>
      <c r="F140"/>
      <c r="G140" s="35"/>
      <c r="H140" s="31"/>
      <c r="I140"/>
      <c r="J140" s="18"/>
      <c r="K140"/>
    </row>
    <row r="141" spans="1:11" ht="15" x14ac:dyDescent="0.25">
      <c r="A141" s="28"/>
      <c r="B141" s="22"/>
      <c r="C141"/>
      <c r="D141"/>
      <c r="E141"/>
      <c r="F141"/>
      <c r="G141" s="35"/>
      <c r="H141" s="31"/>
      <c r="I141"/>
      <c r="J141" s="18"/>
      <c r="K141"/>
    </row>
    <row r="142" spans="1:11" ht="15" x14ac:dyDescent="0.25">
      <c r="A142" s="28"/>
      <c r="B142" s="22"/>
      <c r="C142"/>
      <c r="D142"/>
      <c r="E142"/>
      <c r="F142"/>
      <c r="G142" s="35"/>
      <c r="H142" s="31"/>
      <c r="I142"/>
      <c r="J142" s="18"/>
      <c r="K142"/>
    </row>
    <row r="143" spans="1:11" ht="15" x14ac:dyDescent="0.25">
      <c r="A143" s="28"/>
      <c r="B143" s="22"/>
      <c r="C143"/>
      <c r="D143"/>
      <c r="E143"/>
      <c r="F143"/>
      <c r="G143" s="35"/>
      <c r="H143" s="31"/>
      <c r="I143"/>
      <c r="J143" s="18"/>
      <c r="K143"/>
    </row>
    <row r="144" spans="1:11" ht="15" x14ac:dyDescent="0.25">
      <c r="A144" s="28"/>
      <c r="B144" s="22"/>
      <c r="C144"/>
      <c r="D144"/>
      <c r="E144"/>
      <c r="F144"/>
      <c r="G144" s="35"/>
      <c r="H144" s="31"/>
      <c r="I144"/>
      <c r="J144" s="18"/>
      <c r="K144"/>
    </row>
    <row r="145" spans="1:11" ht="15" x14ac:dyDescent="0.25">
      <c r="A145" s="28"/>
      <c r="B145" s="22"/>
      <c r="C145"/>
      <c r="D145"/>
      <c r="E145"/>
      <c r="F145"/>
      <c r="G145" s="35"/>
      <c r="H145" s="31"/>
      <c r="I145"/>
      <c r="J145" s="18"/>
      <c r="K145"/>
    </row>
    <row r="146" spans="1:11" ht="15" x14ac:dyDescent="0.25">
      <c r="A146" s="28"/>
      <c r="B146" s="22"/>
      <c r="C146"/>
      <c r="D146"/>
      <c r="E146"/>
      <c r="F146"/>
      <c r="G146" s="35"/>
      <c r="H146" s="31"/>
      <c r="I146"/>
      <c r="J146" s="18"/>
      <c r="K146"/>
    </row>
    <row r="147" spans="1:11" ht="15" x14ac:dyDescent="0.25">
      <c r="A147" s="28"/>
      <c r="B147" s="22"/>
      <c r="C147"/>
      <c r="D147"/>
      <c r="E147"/>
      <c r="F147"/>
      <c r="G147" s="35"/>
      <c r="H147" s="31"/>
      <c r="I147"/>
      <c r="J147" s="18"/>
      <c r="K147"/>
    </row>
    <row r="148" spans="1:11" ht="15" x14ac:dyDescent="0.25">
      <c r="A148" s="28"/>
      <c r="B148" s="22"/>
      <c r="C148"/>
      <c r="D148"/>
      <c r="E148"/>
      <c r="F148"/>
      <c r="G148" s="35"/>
      <c r="H148" s="31"/>
      <c r="I148"/>
      <c r="J148" s="18"/>
      <c r="K148"/>
    </row>
    <row r="149" spans="1:11" ht="15" x14ac:dyDescent="0.25">
      <c r="A149" s="28"/>
      <c r="B149" s="22"/>
      <c r="C149"/>
      <c r="D149"/>
      <c r="E149"/>
      <c r="F149"/>
      <c r="G149" s="35"/>
      <c r="H149" s="31"/>
      <c r="I149"/>
      <c r="J149" s="18"/>
      <c r="K149"/>
    </row>
    <row r="150" spans="1:11" ht="15" x14ac:dyDescent="0.25">
      <c r="A150" s="28"/>
      <c r="B150" s="22"/>
      <c r="C150"/>
      <c r="D150"/>
      <c r="E150"/>
      <c r="F150"/>
      <c r="G150" s="35"/>
      <c r="H150" s="31"/>
      <c r="I150"/>
      <c r="J150" s="18"/>
      <c r="K150"/>
    </row>
    <row r="151" spans="1:11" ht="15" x14ac:dyDescent="0.25">
      <c r="A151" s="28"/>
      <c r="B151" s="22"/>
      <c r="C151"/>
      <c r="D151"/>
      <c r="E151"/>
      <c r="F151"/>
      <c r="G151" s="35"/>
      <c r="H151" s="31"/>
      <c r="I151"/>
      <c r="J151" s="18"/>
      <c r="K151"/>
    </row>
    <row r="152" spans="1:11" ht="15" x14ac:dyDescent="0.25">
      <c r="A152" s="28"/>
      <c r="B152" s="22"/>
      <c r="C152"/>
      <c r="D152"/>
      <c r="E152"/>
      <c r="F152"/>
      <c r="G152" s="35"/>
      <c r="H152" s="31"/>
      <c r="I152"/>
      <c r="J152" s="18"/>
      <c r="K152"/>
    </row>
    <row r="153" spans="1:11" ht="15" x14ac:dyDescent="0.25">
      <c r="A153" s="28"/>
      <c r="B153" s="22"/>
      <c r="C153"/>
      <c r="D153"/>
      <c r="E153"/>
      <c r="F153"/>
      <c r="G153" s="35"/>
      <c r="H153" s="31"/>
      <c r="I153"/>
      <c r="J153" s="18"/>
      <c r="K153"/>
    </row>
    <row r="154" spans="1:11" ht="15" x14ac:dyDescent="0.25">
      <c r="A154" s="28"/>
      <c r="B154" s="22"/>
      <c r="C154"/>
      <c r="D154"/>
      <c r="E154"/>
      <c r="F154"/>
      <c r="G154" s="35"/>
      <c r="H154" s="31"/>
      <c r="I154"/>
      <c r="J154" s="18"/>
      <c r="K154"/>
    </row>
    <row r="155" spans="1:11" ht="15" x14ac:dyDescent="0.25">
      <c r="A155" s="28"/>
      <c r="B155" s="22"/>
      <c r="C155"/>
      <c r="D155"/>
      <c r="E155"/>
      <c r="F155"/>
      <c r="G155" s="35"/>
      <c r="H155" s="31"/>
      <c r="I155"/>
      <c r="J155" s="18"/>
      <c r="K155"/>
    </row>
    <row r="156" spans="1:11" ht="15" x14ac:dyDescent="0.25">
      <c r="A156" s="28"/>
      <c r="B156" s="22"/>
      <c r="C156"/>
      <c r="D156"/>
      <c r="E156"/>
      <c r="F156"/>
      <c r="G156" s="35"/>
      <c r="H156" s="31"/>
      <c r="I156"/>
      <c r="J156" s="18"/>
      <c r="K156"/>
    </row>
    <row r="157" spans="1:11" ht="15" x14ac:dyDescent="0.25">
      <c r="A157" s="28"/>
      <c r="B157" s="22"/>
      <c r="C157"/>
      <c r="D157"/>
      <c r="E157"/>
      <c r="F157"/>
      <c r="G157" s="35"/>
      <c r="H157" s="31"/>
      <c r="I157"/>
      <c r="J157" s="18"/>
      <c r="K157"/>
    </row>
    <row r="158" spans="1:11" ht="15" x14ac:dyDescent="0.25">
      <c r="A158" s="28"/>
      <c r="B158" s="22"/>
      <c r="C158"/>
      <c r="D158"/>
      <c r="E158"/>
      <c r="F158"/>
      <c r="G158" s="35"/>
      <c r="H158" s="31"/>
      <c r="I158"/>
      <c r="J158" s="18"/>
      <c r="K158"/>
    </row>
    <row r="159" spans="1:11" ht="15" x14ac:dyDescent="0.25">
      <c r="A159" s="28"/>
      <c r="B159" s="22"/>
      <c r="C159"/>
      <c r="D159"/>
      <c r="E159"/>
      <c r="F159"/>
      <c r="G159" s="35"/>
      <c r="H159" s="31"/>
      <c r="I159"/>
      <c r="J159" s="18"/>
      <c r="K159"/>
    </row>
    <row r="160" spans="1:11" ht="15" x14ac:dyDescent="0.25">
      <c r="A160" s="28"/>
      <c r="B160" s="22"/>
      <c r="C160"/>
      <c r="D160"/>
      <c r="E160"/>
      <c r="F160"/>
      <c r="G160" s="35"/>
      <c r="H160" s="31"/>
      <c r="I160"/>
      <c r="J160" s="18"/>
      <c r="K160"/>
    </row>
    <row r="161" spans="1:11" ht="15" x14ac:dyDescent="0.25">
      <c r="A161" s="28"/>
      <c r="B161" s="22"/>
      <c r="C161"/>
      <c r="D161"/>
      <c r="E161"/>
      <c r="F161"/>
      <c r="G161" s="35"/>
      <c r="H161" s="31"/>
      <c r="I161"/>
      <c r="J161" s="18"/>
      <c r="K161"/>
    </row>
    <row r="162" spans="1:11" ht="15" x14ac:dyDescent="0.25">
      <c r="A162" s="28"/>
      <c r="B162" s="22"/>
      <c r="C162"/>
      <c r="D162"/>
      <c r="E162"/>
      <c r="F162"/>
      <c r="G162" s="35"/>
      <c r="H162" s="31"/>
      <c r="I162"/>
      <c r="J162" s="18"/>
      <c r="K162"/>
    </row>
    <row r="163" spans="1:11" ht="15" x14ac:dyDescent="0.25">
      <c r="A163" s="28"/>
      <c r="B163" s="22"/>
      <c r="C163"/>
      <c r="D163"/>
      <c r="E163"/>
      <c r="F163"/>
      <c r="G163" s="35"/>
      <c r="H163" s="31"/>
      <c r="I163"/>
      <c r="J163" s="18"/>
      <c r="K163"/>
    </row>
    <row r="164" spans="1:11" ht="15" x14ac:dyDescent="0.25">
      <c r="A164" s="28"/>
      <c r="B164" s="22"/>
      <c r="C164"/>
      <c r="D164"/>
      <c r="E164"/>
      <c r="F164"/>
      <c r="G164" s="35"/>
      <c r="H164" s="31"/>
      <c r="I164"/>
      <c r="J164" s="18"/>
      <c r="K164"/>
    </row>
    <row r="165" spans="1:11" ht="15" x14ac:dyDescent="0.25">
      <c r="A165" s="28"/>
      <c r="B165" s="22"/>
      <c r="C165"/>
      <c r="D165"/>
      <c r="E165"/>
      <c r="F165"/>
      <c r="G165" s="35"/>
      <c r="H165" s="31"/>
      <c r="I165"/>
      <c r="J165" s="18"/>
      <c r="K165"/>
    </row>
    <row r="166" spans="1:11" ht="15" x14ac:dyDescent="0.25">
      <c r="A166" s="28"/>
      <c r="B166" s="22"/>
      <c r="C166"/>
      <c r="D166"/>
      <c r="E166"/>
      <c r="F166"/>
      <c r="G166" s="35"/>
      <c r="H166" s="31"/>
      <c r="I166"/>
      <c r="J166" s="18"/>
      <c r="K166"/>
    </row>
    <row r="167" spans="1:11" ht="15" x14ac:dyDescent="0.25">
      <c r="A167" s="28"/>
      <c r="B167" s="22"/>
      <c r="C167"/>
      <c r="D167"/>
      <c r="E167"/>
      <c r="F167"/>
      <c r="G167" s="35"/>
      <c r="H167" s="31"/>
      <c r="I167"/>
      <c r="J167" s="18"/>
      <c r="K167"/>
    </row>
    <row r="168" spans="1:11" ht="15" x14ac:dyDescent="0.25">
      <c r="A168" s="28"/>
      <c r="B168" s="22"/>
      <c r="C168"/>
      <c r="D168"/>
      <c r="E168"/>
      <c r="F168"/>
      <c r="G168" s="35"/>
      <c r="H168" s="31"/>
      <c r="I168"/>
      <c r="J168" s="18"/>
      <c r="K168"/>
    </row>
    <row r="169" spans="1:11" ht="15" x14ac:dyDescent="0.25">
      <c r="A169" s="28"/>
      <c r="B169" s="22"/>
      <c r="C169"/>
      <c r="D169"/>
      <c r="E169"/>
      <c r="F169"/>
      <c r="G169" s="35"/>
      <c r="H169" s="31"/>
      <c r="I169"/>
      <c r="J169" s="18"/>
      <c r="K169"/>
    </row>
    <row r="170" spans="1:11" ht="15" x14ac:dyDescent="0.25">
      <c r="A170" s="28"/>
      <c r="B170" s="22"/>
      <c r="C170"/>
      <c r="D170"/>
      <c r="E170"/>
      <c r="F170"/>
      <c r="G170" s="35"/>
      <c r="H170" s="31"/>
      <c r="I170"/>
      <c r="J170" s="18"/>
      <c r="K170"/>
    </row>
    <row r="171" spans="1:11" ht="15" x14ac:dyDescent="0.25">
      <c r="A171" s="28"/>
      <c r="B171" s="22"/>
      <c r="C171"/>
      <c r="D171"/>
      <c r="E171"/>
      <c r="F171"/>
      <c r="G171" s="35"/>
      <c r="H171" s="31"/>
      <c r="I171"/>
      <c r="J171" s="18"/>
      <c r="K171"/>
    </row>
    <row r="172" spans="1:11" ht="15" x14ac:dyDescent="0.25">
      <c r="A172" s="28"/>
      <c r="B172" s="22"/>
      <c r="C172"/>
      <c r="D172"/>
      <c r="E172"/>
      <c r="F172"/>
      <c r="G172" s="35"/>
      <c r="H172" s="31"/>
      <c r="I172"/>
      <c r="J172" s="18"/>
      <c r="K172"/>
    </row>
    <row r="173" spans="1:11" ht="15" x14ac:dyDescent="0.25">
      <c r="A173" s="28"/>
      <c r="B173" s="22"/>
      <c r="C173"/>
      <c r="D173"/>
      <c r="E173"/>
      <c r="F173"/>
      <c r="G173" s="35"/>
      <c r="H173" s="31"/>
      <c r="I173"/>
      <c r="J173" s="18"/>
      <c r="K173"/>
    </row>
    <row r="174" spans="1:11" ht="15" x14ac:dyDescent="0.25">
      <c r="A174" s="28"/>
      <c r="B174" s="22"/>
      <c r="C174"/>
      <c r="D174"/>
      <c r="E174"/>
      <c r="F174"/>
      <c r="G174" s="35"/>
      <c r="H174" s="31"/>
      <c r="I174"/>
      <c r="J174" s="18"/>
      <c r="K174"/>
    </row>
    <row r="175" spans="1:11" ht="15" x14ac:dyDescent="0.25">
      <c r="A175" s="28"/>
      <c r="B175" s="22"/>
      <c r="C175"/>
      <c r="D175"/>
      <c r="E175"/>
      <c r="F175"/>
      <c r="G175" s="35"/>
      <c r="H175" s="31"/>
      <c r="I175"/>
      <c r="J175" s="18"/>
      <c r="K175"/>
    </row>
    <row r="176" spans="1:11" ht="15" x14ac:dyDescent="0.25">
      <c r="A176" s="28"/>
      <c r="B176" s="22"/>
      <c r="C176"/>
      <c r="D176"/>
      <c r="E176"/>
      <c r="F176"/>
      <c r="G176" s="35"/>
      <c r="H176" s="31"/>
      <c r="I176"/>
      <c r="J176" s="18"/>
      <c r="K176"/>
    </row>
    <row r="177" spans="1:11" ht="15" x14ac:dyDescent="0.25">
      <c r="A177" s="28"/>
      <c r="B177" s="22"/>
      <c r="C177"/>
      <c r="D177"/>
      <c r="E177"/>
      <c r="F177"/>
      <c r="G177" s="35"/>
      <c r="H177" s="31"/>
      <c r="I177"/>
      <c r="J177" s="18"/>
      <c r="K177"/>
    </row>
    <row r="178" spans="1:11" ht="15" x14ac:dyDescent="0.25">
      <c r="A178" s="28"/>
      <c r="B178" s="22"/>
      <c r="C178"/>
      <c r="D178"/>
      <c r="E178"/>
      <c r="F178"/>
      <c r="G178" s="35"/>
      <c r="H178" s="31"/>
      <c r="I178"/>
      <c r="J178" s="18"/>
      <c r="K178"/>
    </row>
    <row r="179" spans="1:11" ht="15" x14ac:dyDescent="0.25">
      <c r="A179" s="28"/>
      <c r="B179" s="22"/>
      <c r="C179"/>
      <c r="D179"/>
      <c r="E179"/>
      <c r="F179"/>
      <c r="G179" s="35"/>
      <c r="H179" s="31"/>
      <c r="I179"/>
      <c r="J179" s="18"/>
      <c r="K179"/>
    </row>
    <row r="180" spans="1:11" ht="15" x14ac:dyDescent="0.25">
      <c r="A180" s="28"/>
      <c r="B180" s="22"/>
      <c r="C180"/>
      <c r="D180"/>
      <c r="E180"/>
      <c r="F180"/>
      <c r="G180" s="35"/>
      <c r="H180" s="31"/>
      <c r="I180"/>
      <c r="J180" s="18"/>
      <c r="K180"/>
    </row>
    <row r="181" spans="1:11" ht="15" x14ac:dyDescent="0.25">
      <c r="A181" s="28"/>
      <c r="B181" s="22"/>
      <c r="C181"/>
      <c r="D181"/>
      <c r="E181"/>
      <c r="F181"/>
      <c r="G181" s="35"/>
      <c r="H181" s="31"/>
      <c r="I181"/>
      <c r="J181" s="18"/>
      <c r="K181"/>
    </row>
    <row r="182" spans="1:11" ht="15" x14ac:dyDescent="0.25">
      <c r="A182" s="28"/>
      <c r="B182" s="22"/>
      <c r="C182"/>
      <c r="D182"/>
      <c r="E182"/>
      <c r="F182"/>
      <c r="G182" s="35"/>
      <c r="H182" s="31"/>
      <c r="I182"/>
      <c r="J182" s="18"/>
      <c r="K182"/>
    </row>
    <row r="183" spans="1:11" ht="15" x14ac:dyDescent="0.25">
      <c r="A183" s="28"/>
      <c r="B183" s="22"/>
      <c r="C183"/>
      <c r="D183"/>
      <c r="E183"/>
      <c r="F183"/>
      <c r="G183" s="35"/>
      <c r="H183" s="31"/>
      <c r="I183"/>
      <c r="J183" s="18"/>
      <c r="K183"/>
    </row>
    <row r="184" spans="1:11" ht="15" x14ac:dyDescent="0.25">
      <c r="A184" s="28"/>
      <c r="B184" s="22"/>
      <c r="C184"/>
      <c r="D184"/>
      <c r="E184"/>
      <c r="F184"/>
      <c r="G184" s="35"/>
      <c r="H184" s="31"/>
      <c r="I184"/>
      <c r="J184" s="18"/>
      <c r="K184"/>
    </row>
    <row r="185" spans="1:11" ht="15" x14ac:dyDescent="0.25">
      <c r="A185" s="28"/>
      <c r="B185" s="22"/>
      <c r="C185"/>
      <c r="D185"/>
      <c r="E185"/>
      <c r="F185"/>
      <c r="G185" s="35"/>
      <c r="H185" s="31"/>
      <c r="I185"/>
      <c r="J185" s="18"/>
      <c r="K185"/>
    </row>
    <row r="186" spans="1:11" ht="15" x14ac:dyDescent="0.25">
      <c r="A186" s="28"/>
      <c r="B186" s="22"/>
      <c r="C186"/>
      <c r="D186"/>
      <c r="E186"/>
      <c r="F186"/>
      <c r="G186" s="35"/>
      <c r="H186" s="31"/>
      <c r="I186"/>
      <c r="J186" s="18"/>
      <c r="K186"/>
    </row>
    <row r="187" spans="1:11" ht="15" x14ac:dyDescent="0.25">
      <c r="A187" s="28"/>
      <c r="B187" s="22"/>
      <c r="C187"/>
      <c r="D187"/>
      <c r="E187"/>
      <c r="F187"/>
      <c r="G187" s="35"/>
      <c r="H187" s="31"/>
      <c r="I187"/>
      <c r="J187" s="18"/>
      <c r="K187"/>
    </row>
    <row r="188" spans="1:11" ht="15" x14ac:dyDescent="0.25">
      <c r="A188" s="28"/>
      <c r="B188" s="22"/>
      <c r="C188"/>
      <c r="D188"/>
      <c r="E188"/>
      <c r="F188"/>
      <c r="G188" s="35"/>
      <c r="H188" s="31"/>
      <c r="I188"/>
      <c r="J188" s="18"/>
      <c r="K188"/>
    </row>
    <row r="189" spans="1:11" ht="15" x14ac:dyDescent="0.25">
      <c r="A189" s="28"/>
      <c r="B189" s="22"/>
      <c r="C189"/>
      <c r="D189"/>
      <c r="E189"/>
      <c r="F189"/>
      <c r="G189" s="35"/>
      <c r="H189" s="31"/>
      <c r="I189"/>
      <c r="J189" s="18"/>
      <c r="K189"/>
    </row>
    <row r="190" spans="1:11" ht="15" x14ac:dyDescent="0.25">
      <c r="A190" s="28"/>
      <c r="B190" s="22"/>
      <c r="C190"/>
      <c r="D190"/>
      <c r="E190"/>
      <c r="F190"/>
      <c r="G190" s="35"/>
      <c r="H190" s="31"/>
      <c r="I190"/>
      <c r="J190" s="18"/>
      <c r="K190"/>
    </row>
    <row r="191" spans="1:11" ht="15" x14ac:dyDescent="0.25">
      <c r="A191" s="28"/>
      <c r="B191" s="22"/>
      <c r="C191"/>
      <c r="D191"/>
      <c r="E191"/>
      <c r="F191"/>
      <c r="G191" s="35"/>
      <c r="H191" s="31"/>
      <c r="I191"/>
      <c r="J191" s="18"/>
      <c r="K191"/>
    </row>
    <row r="192" spans="1:11" ht="15" x14ac:dyDescent="0.25">
      <c r="A192" s="28"/>
      <c r="B192" s="22"/>
      <c r="C192"/>
      <c r="D192"/>
      <c r="E192"/>
      <c r="F192"/>
      <c r="G192" s="35"/>
      <c r="H192" s="31"/>
      <c r="I192"/>
      <c r="J192" s="18"/>
      <c r="K192"/>
    </row>
    <row r="193" spans="1:11" ht="15" x14ac:dyDescent="0.25">
      <c r="A193" s="28"/>
      <c r="B193" s="22"/>
      <c r="C193"/>
      <c r="D193"/>
      <c r="E193"/>
      <c r="F193"/>
      <c r="G193" s="35"/>
      <c r="H193" s="31"/>
      <c r="I193"/>
      <c r="J193" s="18"/>
      <c r="K193"/>
    </row>
    <row r="194" spans="1:11" ht="15" x14ac:dyDescent="0.25">
      <c r="A194" s="28"/>
      <c r="B194" s="22"/>
      <c r="C194"/>
      <c r="D194"/>
      <c r="E194"/>
      <c r="F194"/>
      <c r="G194" s="35"/>
      <c r="H194" s="31"/>
      <c r="I194"/>
      <c r="J194" s="18"/>
      <c r="K194"/>
    </row>
    <row r="195" spans="1:11" ht="15" x14ac:dyDescent="0.25">
      <c r="A195" s="28"/>
      <c r="B195" s="22"/>
      <c r="C195"/>
      <c r="D195"/>
      <c r="E195"/>
      <c r="F195"/>
      <c r="G195" s="35"/>
      <c r="H195" s="31"/>
      <c r="I195"/>
      <c r="J195" s="18"/>
      <c r="K195"/>
    </row>
    <row r="196" spans="1:11" ht="15" x14ac:dyDescent="0.25">
      <c r="A196" s="28"/>
      <c r="B196" s="22"/>
      <c r="C196"/>
      <c r="D196"/>
      <c r="E196"/>
      <c r="F196"/>
      <c r="G196" s="35"/>
      <c r="H196" s="31"/>
      <c r="I196"/>
      <c r="J196" s="18"/>
      <c r="K196"/>
    </row>
    <row r="197" spans="1:11" ht="15" x14ac:dyDescent="0.25">
      <c r="A197" s="28"/>
      <c r="B197" s="22"/>
      <c r="C197"/>
      <c r="D197"/>
      <c r="E197"/>
      <c r="F197"/>
      <c r="G197" s="35"/>
      <c r="H197" s="31"/>
      <c r="I197"/>
      <c r="J197" s="18"/>
      <c r="K197"/>
    </row>
    <row r="198" spans="1:11" ht="15" x14ac:dyDescent="0.25">
      <c r="A198" s="28"/>
      <c r="B198" s="22"/>
      <c r="C198"/>
      <c r="D198"/>
      <c r="E198"/>
      <c r="F198"/>
      <c r="G198" s="35"/>
      <c r="H198" s="31"/>
      <c r="I198"/>
      <c r="J198" s="18"/>
      <c r="K198"/>
    </row>
    <row r="199" spans="1:11" ht="15" x14ac:dyDescent="0.25">
      <c r="A199" s="28"/>
      <c r="B199" s="22"/>
      <c r="C199"/>
      <c r="D199"/>
      <c r="E199"/>
      <c r="F199"/>
      <c r="G199" s="35"/>
      <c r="H199" s="31"/>
      <c r="I199"/>
      <c r="J199" s="18"/>
      <c r="K199"/>
    </row>
    <row r="200" spans="1:11" ht="15" x14ac:dyDescent="0.25">
      <c r="A200" s="28"/>
      <c r="B200" s="22"/>
      <c r="C200"/>
      <c r="D200"/>
      <c r="E200"/>
      <c r="F200"/>
      <c r="G200" s="35"/>
      <c r="H200" s="31"/>
      <c r="I200"/>
      <c r="J200" s="18"/>
      <c r="K200"/>
    </row>
    <row r="201" spans="1:11" ht="15" x14ac:dyDescent="0.25">
      <c r="A201" s="28"/>
      <c r="B201" s="22"/>
      <c r="C201"/>
      <c r="D201"/>
      <c r="E201"/>
      <c r="F201"/>
      <c r="G201" s="35"/>
      <c r="H201" s="31"/>
      <c r="I201"/>
      <c r="J201" s="18"/>
      <c r="K201"/>
    </row>
    <row r="202" spans="1:11" ht="15" x14ac:dyDescent="0.25">
      <c r="A202" s="28"/>
      <c r="B202" s="22"/>
      <c r="C202"/>
      <c r="D202"/>
      <c r="E202"/>
      <c r="F202"/>
      <c r="G202" s="35"/>
      <c r="H202" s="31"/>
      <c r="I202"/>
      <c r="J202" s="18"/>
      <c r="K202"/>
    </row>
    <row r="203" spans="1:11" ht="15" x14ac:dyDescent="0.25">
      <c r="A203" s="28"/>
      <c r="B203" s="22"/>
      <c r="C203"/>
      <c r="D203"/>
      <c r="E203"/>
      <c r="F203"/>
      <c r="G203" s="35"/>
      <c r="H203" s="31"/>
      <c r="I203"/>
      <c r="J203" s="18"/>
      <c r="K203"/>
    </row>
    <row r="204" spans="1:11" ht="15" x14ac:dyDescent="0.25">
      <c r="A204" s="28"/>
      <c r="B204" s="22"/>
      <c r="C204"/>
      <c r="D204"/>
      <c r="E204"/>
      <c r="F204"/>
      <c r="G204" s="35"/>
      <c r="H204" s="31"/>
      <c r="I204"/>
      <c r="J204" s="18"/>
      <c r="K204"/>
    </row>
    <row r="205" spans="1:11" ht="15" x14ac:dyDescent="0.25">
      <c r="A205" s="28"/>
      <c r="B205" s="22"/>
      <c r="C205"/>
      <c r="D205"/>
      <c r="E205"/>
      <c r="F205"/>
      <c r="G205" s="35"/>
      <c r="H205" s="31"/>
      <c r="I205"/>
      <c r="J205" s="18"/>
      <c r="K205"/>
    </row>
    <row r="206" spans="1:11" ht="15" x14ac:dyDescent="0.25">
      <c r="A206" s="28"/>
      <c r="B206" s="22"/>
      <c r="C206"/>
      <c r="D206"/>
      <c r="E206"/>
      <c r="F206"/>
      <c r="G206" s="35"/>
      <c r="H206" s="31"/>
      <c r="I206"/>
      <c r="J206" s="18"/>
      <c r="K206"/>
    </row>
    <row r="207" spans="1:11" ht="15" x14ac:dyDescent="0.25">
      <c r="A207" s="28"/>
      <c r="B207" s="22"/>
      <c r="C207"/>
      <c r="D207"/>
      <c r="E207"/>
      <c r="F207"/>
      <c r="G207" s="35"/>
      <c r="H207" s="31"/>
      <c r="I207"/>
      <c r="J207" s="18"/>
      <c r="K207"/>
    </row>
    <row r="208" spans="1:11" ht="15" x14ac:dyDescent="0.25">
      <c r="A208" s="28"/>
      <c r="B208" s="22"/>
      <c r="C208"/>
      <c r="D208"/>
      <c r="E208"/>
      <c r="F208"/>
      <c r="G208" s="35"/>
      <c r="H208" s="31"/>
      <c r="I208"/>
      <c r="J208" s="18"/>
      <c r="K208"/>
    </row>
    <row r="209" spans="1:11" ht="15" x14ac:dyDescent="0.25">
      <c r="A209" s="28"/>
      <c r="B209" s="22"/>
      <c r="C209"/>
      <c r="D209"/>
      <c r="E209"/>
      <c r="F209"/>
      <c r="G209" s="35"/>
      <c r="H209" s="31"/>
      <c r="I209"/>
      <c r="J209" s="18"/>
      <c r="K209"/>
    </row>
    <row r="210" spans="1:11" ht="15" x14ac:dyDescent="0.25">
      <c r="A210" s="28"/>
      <c r="B210" s="22"/>
      <c r="C210"/>
      <c r="D210"/>
      <c r="E210"/>
      <c r="F210"/>
      <c r="G210" s="35"/>
      <c r="H210" s="31"/>
      <c r="I210"/>
      <c r="J210" s="18"/>
      <c r="K210"/>
    </row>
    <row r="211" spans="1:11" ht="15" x14ac:dyDescent="0.25">
      <c r="A211" s="28"/>
      <c r="B211" s="22"/>
      <c r="C211"/>
      <c r="D211"/>
      <c r="E211"/>
      <c r="F211"/>
      <c r="G211" s="35"/>
      <c r="H211" s="31"/>
      <c r="I211"/>
      <c r="J211" s="18"/>
      <c r="K211"/>
    </row>
    <row r="212" spans="1:11" ht="15" x14ac:dyDescent="0.25">
      <c r="A212" s="28"/>
      <c r="B212" s="22"/>
      <c r="C212"/>
      <c r="D212"/>
      <c r="E212"/>
      <c r="F212"/>
      <c r="G212" s="35"/>
      <c r="H212" s="31"/>
      <c r="I212"/>
      <c r="J212" s="18"/>
      <c r="K212"/>
    </row>
    <row r="213" spans="1:11" ht="15" x14ac:dyDescent="0.25">
      <c r="A213" s="28"/>
      <c r="B213" s="22"/>
      <c r="C213"/>
      <c r="D213"/>
      <c r="E213"/>
      <c r="F213"/>
      <c r="G213" s="35"/>
      <c r="H213" s="31"/>
      <c r="I213"/>
      <c r="J213" s="18"/>
      <c r="K213"/>
    </row>
    <row r="214" spans="1:11" ht="15" x14ac:dyDescent="0.25">
      <c r="A214" s="28"/>
      <c r="B214" s="22"/>
      <c r="C214"/>
      <c r="D214"/>
      <c r="E214"/>
      <c r="F214"/>
      <c r="G214" s="35"/>
      <c r="H214" s="31"/>
      <c r="I214"/>
      <c r="J214" s="18"/>
      <c r="K214"/>
    </row>
    <row r="215" spans="1:11" ht="15" x14ac:dyDescent="0.25">
      <c r="A215" s="28"/>
      <c r="B215" s="22"/>
      <c r="C215"/>
      <c r="D215"/>
      <c r="E215"/>
      <c r="F215"/>
      <c r="G215" s="35"/>
      <c r="H215" s="31"/>
      <c r="I215"/>
      <c r="J215" s="18"/>
      <c r="K215"/>
    </row>
    <row r="216" spans="1:11" ht="15" x14ac:dyDescent="0.25">
      <c r="A216" s="28"/>
      <c r="B216" s="22"/>
      <c r="C216"/>
      <c r="D216"/>
      <c r="E216"/>
      <c r="F216"/>
      <c r="G216" s="35"/>
      <c r="H216" s="31"/>
      <c r="I216"/>
      <c r="J216" s="18"/>
      <c r="K216"/>
    </row>
    <row r="217" spans="1:11" ht="15" x14ac:dyDescent="0.25">
      <c r="A217" s="28"/>
      <c r="B217" s="22"/>
      <c r="C217"/>
      <c r="D217"/>
      <c r="E217"/>
      <c r="F217"/>
      <c r="G217" s="35"/>
      <c r="H217" s="31"/>
      <c r="I217"/>
      <c r="J217" s="18"/>
      <c r="K217"/>
    </row>
    <row r="218" spans="1:11" ht="15" x14ac:dyDescent="0.25">
      <c r="A218" s="28"/>
      <c r="B218" s="22"/>
      <c r="C218"/>
      <c r="D218"/>
      <c r="E218"/>
      <c r="F218"/>
      <c r="G218" s="35"/>
      <c r="H218" s="31"/>
      <c r="I218"/>
      <c r="J218" s="18"/>
      <c r="K218"/>
    </row>
    <row r="219" spans="1:11" ht="15" x14ac:dyDescent="0.25">
      <c r="A219" s="28"/>
      <c r="B219" s="22"/>
      <c r="C219"/>
      <c r="D219"/>
      <c r="E219"/>
      <c r="F219"/>
      <c r="G219" s="35"/>
      <c r="H219" s="31"/>
      <c r="I219"/>
      <c r="J219" s="18"/>
      <c r="K219"/>
    </row>
    <row r="220" spans="1:11" ht="15" x14ac:dyDescent="0.25">
      <c r="A220" s="28"/>
      <c r="B220" s="22"/>
      <c r="C220"/>
      <c r="D220"/>
      <c r="E220"/>
      <c r="F220"/>
      <c r="G220" s="35"/>
      <c r="H220" s="31"/>
      <c r="I220"/>
      <c r="J220" s="18"/>
      <c r="K220"/>
    </row>
    <row r="221" spans="1:11" ht="15" x14ac:dyDescent="0.25">
      <c r="A221" s="28"/>
      <c r="B221" s="22"/>
      <c r="C221"/>
      <c r="D221"/>
      <c r="E221"/>
      <c r="F221"/>
      <c r="G221" s="35"/>
      <c r="H221" s="31"/>
      <c r="I221"/>
      <c r="J221" s="18"/>
      <c r="K221"/>
    </row>
    <row r="222" spans="1:11" ht="15" x14ac:dyDescent="0.25">
      <c r="A222" s="28"/>
      <c r="B222" s="22"/>
      <c r="C222"/>
      <c r="D222"/>
      <c r="E222"/>
      <c r="F222"/>
      <c r="G222" s="35"/>
      <c r="H222" s="31"/>
      <c r="I222"/>
      <c r="J222" s="18"/>
      <c r="K222"/>
    </row>
    <row r="223" spans="1:11" ht="15" x14ac:dyDescent="0.25">
      <c r="A223" s="28"/>
      <c r="B223" s="22"/>
      <c r="C223"/>
      <c r="D223"/>
      <c r="E223"/>
      <c r="F223"/>
      <c r="G223" s="35"/>
      <c r="H223" s="31"/>
      <c r="I223"/>
      <c r="J223" s="18"/>
      <c r="K223"/>
    </row>
    <row r="224" spans="1:11" ht="15" x14ac:dyDescent="0.25">
      <c r="A224" s="28"/>
      <c r="B224" s="22"/>
      <c r="C224"/>
      <c r="D224"/>
      <c r="E224"/>
      <c r="F224"/>
      <c r="G224" s="35"/>
      <c r="H224" s="31"/>
      <c r="I224"/>
      <c r="J224" s="18"/>
      <c r="K224"/>
    </row>
    <row r="225" spans="1:11" ht="15" x14ac:dyDescent="0.25">
      <c r="A225" s="28"/>
      <c r="B225" s="22"/>
      <c r="C225"/>
      <c r="D225"/>
      <c r="E225"/>
      <c r="F225"/>
      <c r="G225" s="35"/>
      <c r="H225" s="31"/>
      <c r="I225"/>
      <c r="J225" s="18"/>
      <c r="K225"/>
    </row>
    <row r="226" spans="1:11" ht="15" x14ac:dyDescent="0.25">
      <c r="A226" s="28"/>
      <c r="B226" s="22"/>
      <c r="C226"/>
      <c r="D226"/>
      <c r="E226"/>
      <c r="F226"/>
      <c r="G226" s="35"/>
      <c r="H226" s="31"/>
      <c r="I226"/>
      <c r="J226" s="18"/>
      <c r="K226"/>
    </row>
    <row r="227" spans="1:11" ht="15" x14ac:dyDescent="0.25">
      <c r="A227" s="28"/>
      <c r="B227" s="22"/>
      <c r="C227"/>
      <c r="D227"/>
      <c r="E227"/>
      <c r="F227"/>
      <c r="G227" s="35"/>
      <c r="H227" s="31"/>
      <c r="I227"/>
      <c r="J227" s="18"/>
      <c r="K227"/>
    </row>
    <row r="228" spans="1:11" ht="15" x14ac:dyDescent="0.25">
      <c r="A228" s="28"/>
      <c r="B228" s="22"/>
      <c r="C228"/>
      <c r="D228"/>
      <c r="E228"/>
      <c r="F228"/>
      <c r="G228" s="35"/>
      <c r="H228" s="31"/>
      <c r="I228"/>
      <c r="J228" s="18"/>
      <c r="K228"/>
    </row>
    <row r="229" spans="1:11" ht="15" x14ac:dyDescent="0.25">
      <c r="A229" s="28"/>
      <c r="B229" s="22"/>
      <c r="C229"/>
      <c r="D229"/>
      <c r="E229"/>
      <c r="F229"/>
      <c r="G229" s="35"/>
      <c r="H229" s="31"/>
      <c r="I229"/>
      <c r="J229" s="18"/>
      <c r="K229"/>
    </row>
    <row r="230" spans="1:11" ht="15" x14ac:dyDescent="0.25">
      <c r="A230" s="28"/>
      <c r="B230" s="22"/>
      <c r="C230"/>
      <c r="D230"/>
      <c r="E230"/>
      <c r="F230"/>
      <c r="G230" s="35"/>
      <c r="H230" s="31"/>
      <c r="I230"/>
      <c r="J230" s="18"/>
      <c r="K230"/>
    </row>
    <row r="231" spans="1:11" ht="15" x14ac:dyDescent="0.25">
      <c r="A231" s="28"/>
      <c r="B231" s="22"/>
      <c r="C231"/>
      <c r="D231"/>
      <c r="E231"/>
      <c r="F231"/>
      <c r="G231" s="35"/>
      <c r="H231" s="31"/>
      <c r="I231"/>
      <c r="J231" s="18"/>
      <c r="K231"/>
    </row>
    <row r="232" spans="1:11" ht="15" x14ac:dyDescent="0.25">
      <c r="A232" s="28"/>
      <c r="B232" s="22"/>
      <c r="C232"/>
      <c r="D232"/>
      <c r="E232"/>
      <c r="F232"/>
      <c r="G232" s="35"/>
      <c r="H232" s="31"/>
      <c r="I232"/>
      <c r="J232" s="18"/>
      <c r="K232"/>
    </row>
    <row r="233" spans="1:11" ht="15" x14ac:dyDescent="0.25">
      <c r="A233" s="28"/>
      <c r="B233" s="22"/>
      <c r="C233"/>
      <c r="D233"/>
      <c r="E233"/>
      <c r="F233"/>
      <c r="G233" s="35"/>
      <c r="H233" s="31"/>
      <c r="I233"/>
      <c r="J233" s="18"/>
      <c r="K233"/>
    </row>
    <row r="234" spans="1:11" ht="15" x14ac:dyDescent="0.25">
      <c r="A234" s="28"/>
      <c r="B234" s="22"/>
      <c r="C234"/>
      <c r="D234"/>
      <c r="E234"/>
      <c r="F234"/>
      <c r="G234" s="35"/>
      <c r="H234" s="31"/>
      <c r="I234"/>
      <c r="J234" s="18"/>
      <c r="K234"/>
    </row>
    <row r="235" spans="1:11" ht="15" x14ac:dyDescent="0.25">
      <c r="A235" s="28"/>
      <c r="B235" s="22"/>
      <c r="C235"/>
      <c r="D235"/>
      <c r="E235"/>
      <c r="F235"/>
      <c r="G235" s="35"/>
      <c r="H235" s="31"/>
      <c r="I235"/>
      <c r="J235" s="18"/>
      <c r="K235"/>
    </row>
    <row r="236" spans="1:11" ht="15" x14ac:dyDescent="0.25">
      <c r="A236" s="28"/>
      <c r="B236" s="22"/>
      <c r="C236"/>
      <c r="D236"/>
      <c r="E236"/>
      <c r="F236"/>
      <c r="G236" s="35"/>
      <c r="H236" s="31"/>
      <c r="I236"/>
      <c r="J236" s="18"/>
      <c r="K236"/>
    </row>
    <row r="237" spans="1:11" ht="15" x14ac:dyDescent="0.25">
      <c r="A237" s="28"/>
      <c r="B237" s="22"/>
      <c r="C237"/>
      <c r="D237"/>
      <c r="E237"/>
      <c r="F237"/>
      <c r="G237" s="35"/>
      <c r="H237" s="31"/>
      <c r="I237"/>
      <c r="J237" s="18"/>
      <c r="K237"/>
    </row>
    <row r="238" spans="1:11" ht="15" x14ac:dyDescent="0.25">
      <c r="A238" s="28"/>
      <c r="B238" s="22"/>
      <c r="C238"/>
      <c r="D238"/>
      <c r="E238"/>
      <c r="F238"/>
      <c r="G238" s="35"/>
      <c r="H238" s="31"/>
      <c r="I238"/>
      <c r="J238" s="18"/>
      <c r="K238"/>
    </row>
    <row r="239" spans="1:11" ht="15" x14ac:dyDescent="0.25">
      <c r="A239" s="28"/>
      <c r="B239" s="22"/>
      <c r="C239"/>
      <c r="D239"/>
      <c r="E239"/>
      <c r="F239"/>
      <c r="G239" s="35"/>
      <c r="H239" s="31"/>
      <c r="I239"/>
      <c r="J239" s="18"/>
      <c r="K239"/>
    </row>
    <row r="240" spans="1:11" ht="15" x14ac:dyDescent="0.25">
      <c r="A240" s="28"/>
      <c r="B240" s="22"/>
      <c r="C240"/>
      <c r="D240"/>
      <c r="E240"/>
      <c r="F240"/>
      <c r="G240" s="35"/>
      <c r="H240" s="31"/>
      <c r="I240"/>
      <c r="J240" s="18"/>
      <c r="K240"/>
    </row>
    <row r="241" spans="1:11" ht="15" x14ac:dyDescent="0.25">
      <c r="A241" s="28"/>
      <c r="B241" s="22"/>
      <c r="C241"/>
      <c r="D241"/>
      <c r="E241"/>
      <c r="F241"/>
      <c r="G241" s="35"/>
      <c r="H241" s="31"/>
      <c r="I241"/>
      <c r="J241" s="18"/>
      <c r="K241"/>
    </row>
    <row r="242" spans="1:11" ht="15" x14ac:dyDescent="0.25">
      <c r="A242" s="28"/>
      <c r="B242" s="22"/>
      <c r="C242"/>
      <c r="D242"/>
      <c r="E242"/>
      <c r="F242"/>
      <c r="G242" s="35"/>
      <c r="H242" s="31"/>
      <c r="I242"/>
      <c r="J242" s="18"/>
      <c r="K242"/>
    </row>
    <row r="243" spans="1:11" ht="15" x14ac:dyDescent="0.25">
      <c r="A243" s="28"/>
      <c r="B243" s="22"/>
      <c r="C243"/>
      <c r="D243"/>
      <c r="E243"/>
      <c r="F243"/>
      <c r="G243" s="35"/>
      <c r="H243" s="31"/>
      <c r="I243"/>
      <c r="J243" s="18"/>
      <c r="K243"/>
    </row>
    <row r="244" spans="1:11" ht="15" x14ac:dyDescent="0.25">
      <c r="A244" s="28"/>
      <c r="B244" s="22"/>
      <c r="C244"/>
      <c r="D244"/>
      <c r="E244"/>
      <c r="F244"/>
      <c r="G244" s="35"/>
      <c r="H244" s="31"/>
      <c r="I244"/>
      <c r="J244" s="18"/>
      <c r="K244"/>
    </row>
    <row r="245" spans="1:11" ht="15" x14ac:dyDescent="0.25">
      <c r="A245" s="28"/>
      <c r="B245" s="22"/>
      <c r="C245"/>
      <c r="D245"/>
      <c r="E245"/>
      <c r="F245"/>
      <c r="G245" s="35"/>
      <c r="H245" s="31"/>
      <c r="I245"/>
      <c r="J245" s="18"/>
      <c r="K245"/>
    </row>
    <row r="246" spans="1:11" ht="15" x14ac:dyDescent="0.25">
      <c r="A246" s="28"/>
      <c r="B246" s="22"/>
      <c r="C246"/>
      <c r="D246"/>
      <c r="E246"/>
      <c r="F246"/>
      <c r="G246" s="35"/>
      <c r="H246" s="31"/>
      <c r="I246"/>
      <c r="J246" s="18"/>
      <c r="K246"/>
    </row>
    <row r="247" spans="1:11" ht="15" x14ac:dyDescent="0.25">
      <c r="A247" s="28"/>
      <c r="B247" s="22"/>
      <c r="C247"/>
      <c r="D247"/>
      <c r="E247"/>
      <c r="F247"/>
      <c r="G247" s="35"/>
      <c r="H247" s="31"/>
      <c r="I247"/>
      <c r="J247" s="18"/>
      <c r="K247"/>
    </row>
    <row r="248" spans="1:11" ht="15" x14ac:dyDescent="0.25">
      <c r="A248" s="28"/>
      <c r="B248" s="22"/>
      <c r="C248"/>
      <c r="D248"/>
      <c r="E248"/>
      <c r="F248"/>
      <c r="G248" s="35"/>
      <c r="H248" s="31"/>
      <c r="I248"/>
      <c r="J248" s="18"/>
      <c r="K248"/>
    </row>
    <row r="249" spans="1:11" ht="15" x14ac:dyDescent="0.25">
      <c r="A249" s="28"/>
      <c r="B249" s="22"/>
      <c r="C249"/>
      <c r="D249"/>
      <c r="E249"/>
      <c r="F249"/>
      <c r="G249" s="35"/>
      <c r="H249" s="31"/>
      <c r="I249"/>
      <c r="J249" s="18"/>
      <c r="K249"/>
    </row>
    <row r="250" spans="1:11" ht="15" x14ac:dyDescent="0.25">
      <c r="A250" s="28"/>
      <c r="B250" s="22"/>
      <c r="C250"/>
      <c r="D250"/>
      <c r="E250"/>
      <c r="F250"/>
      <c r="G250" s="35"/>
      <c r="H250" s="31"/>
      <c r="I250"/>
      <c r="J250" s="18"/>
      <c r="K250"/>
    </row>
    <row r="251" spans="1:11" ht="15" x14ac:dyDescent="0.25">
      <c r="A251" s="28"/>
      <c r="B251" s="22"/>
      <c r="C251"/>
      <c r="D251"/>
      <c r="E251"/>
      <c r="F251"/>
      <c r="G251" s="35"/>
      <c r="H251" s="31"/>
      <c r="I251"/>
      <c r="J251" s="18"/>
      <c r="K251"/>
    </row>
    <row r="252" spans="1:11" ht="15" x14ac:dyDescent="0.25">
      <c r="A252" s="28"/>
      <c r="B252" s="22"/>
      <c r="C252"/>
      <c r="D252"/>
      <c r="E252"/>
      <c r="F252"/>
      <c r="G252" s="35"/>
      <c r="H252" s="31"/>
      <c r="I252"/>
      <c r="J252" s="18"/>
      <c r="K252"/>
    </row>
    <row r="253" spans="1:11" ht="15" x14ac:dyDescent="0.25">
      <c r="A253" s="28"/>
      <c r="B253" s="22"/>
      <c r="C253"/>
      <c r="D253"/>
      <c r="E253"/>
      <c r="F253"/>
      <c r="G253" s="35"/>
      <c r="H253" s="31"/>
      <c r="I253"/>
      <c r="J253" s="18"/>
      <c r="K253"/>
    </row>
    <row r="254" spans="1:11" ht="15" x14ac:dyDescent="0.25">
      <c r="A254" s="28"/>
      <c r="B254" s="22"/>
      <c r="C254"/>
      <c r="D254"/>
      <c r="E254"/>
      <c r="F254"/>
      <c r="G254" s="35"/>
      <c r="H254" s="31"/>
      <c r="I254"/>
      <c r="J254" s="18"/>
      <c r="K254"/>
    </row>
    <row r="255" spans="1:11" ht="15" x14ac:dyDescent="0.25">
      <c r="A255" s="28"/>
      <c r="B255" s="22"/>
      <c r="C255"/>
      <c r="D255"/>
      <c r="E255"/>
      <c r="F255"/>
      <c r="G255" s="35"/>
      <c r="H255" s="31"/>
      <c r="I255"/>
      <c r="J255" s="18"/>
      <c r="K255"/>
    </row>
    <row r="256" spans="1:11" ht="15" x14ac:dyDescent="0.25">
      <c r="A256" s="28"/>
      <c r="B256" s="22"/>
      <c r="C256"/>
      <c r="D256"/>
      <c r="E256"/>
      <c r="F256"/>
      <c r="G256" s="35"/>
      <c r="H256" s="31"/>
      <c r="I256"/>
      <c r="J256" s="18"/>
      <c r="K256"/>
    </row>
    <row r="257" spans="1:11" ht="15" x14ac:dyDescent="0.25">
      <c r="A257" s="28"/>
      <c r="B257" s="22"/>
      <c r="C257"/>
      <c r="D257"/>
      <c r="E257"/>
      <c r="F257"/>
      <c r="G257" s="35"/>
      <c r="H257" s="31"/>
      <c r="I257"/>
      <c r="J257" s="18"/>
      <c r="K257"/>
    </row>
    <row r="258" spans="1:11" ht="15" x14ac:dyDescent="0.25">
      <c r="A258" s="28"/>
      <c r="B258" s="22"/>
      <c r="C258"/>
      <c r="D258"/>
      <c r="E258"/>
      <c r="F258"/>
      <c r="G258" s="35"/>
      <c r="H258" s="31"/>
      <c r="I258"/>
      <c r="J258" s="18"/>
      <c r="K258"/>
    </row>
    <row r="259" spans="1:11" ht="15" x14ac:dyDescent="0.25">
      <c r="A259" s="28"/>
      <c r="B259" s="22"/>
      <c r="C259"/>
      <c r="D259"/>
      <c r="E259"/>
      <c r="F259"/>
      <c r="G259" s="35"/>
      <c r="H259" s="31"/>
      <c r="I259"/>
      <c r="J259" s="18"/>
      <c r="K259"/>
    </row>
    <row r="260" spans="1:11" ht="15" x14ac:dyDescent="0.25">
      <c r="A260" s="28"/>
      <c r="B260" s="22"/>
      <c r="C260"/>
      <c r="D260"/>
      <c r="E260"/>
      <c r="F260"/>
      <c r="G260" s="35"/>
      <c r="H260" s="31"/>
      <c r="I260"/>
      <c r="J260" s="18"/>
      <c r="K260"/>
    </row>
    <row r="261" spans="1:11" ht="15" x14ac:dyDescent="0.25">
      <c r="A261" s="28"/>
      <c r="B261" s="22"/>
      <c r="C261"/>
      <c r="D261"/>
      <c r="E261"/>
      <c r="F261"/>
      <c r="G261" s="35"/>
      <c r="H261" s="31"/>
      <c r="I261"/>
      <c r="J261" s="18"/>
      <c r="K261"/>
    </row>
    <row r="262" spans="1:11" ht="15" x14ac:dyDescent="0.25">
      <c r="A262" s="28"/>
      <c r="B262" s="22"/>
      <c r="C262"/>
      <c r="D262"/>
      <c r="E262"/>
      <c r="F262"/>
      <c r="G262" s="35"/>
      <c r="H262" s="31"/>
      <c r="I262"/>
      <c r="J262" s="18"/>
      <c r="K262"/>
    </row>
    <row r="263" spans="1:11" ht="15" x14ac:dyDescent="0.25">
      <c r="A263" s="28"/>
      <c r="B263" s="22"/>
      <c r="C263"/>
      <c r="D263"/>
      <c r="E263"/>
      <c r="F263"/>
      <c r="G263" s="35"/>
      <c r="H263" s="31"/>
      <c r="I263"/>
      <c r="J263" s="18"/>
      <c r="K263"/>
    </row>
    <row r="264" spans="1:11" ht="15" x14ac:dyDescent="0.25">
      <c r="A264" s="28"/>
      <c r="B264" s="22"/>
      <c r="C264"/>
      <c r="D264"/>
      <c r="E264"/>
      <c r="F264"/>
      <c r="G264" s="35"/>
      <c r="H264" s="31"/>
      <c r="I264"/>
      <c r="J264" s="18"/>
      <c r="K264"/>
    </row>
    <row r="265" spans="1:11" ht="15" x14ac:dyDescent="0.25">
      <c r="A265" s="28"/>
      <c r="B265" s="22"/>
      <c r="C265"/>
      <c r="D265"/>
      <c r="E265"/>
      <c r="F265"/>
      <c r="G265" s="35"/>
      <c r="H265" s="31"/>
      <c r="I265"/>
      <c r="J265" s="18"/>
      <c r="K265"/>
    </row>
    <row r="266" spans="1:11" ht="15" x14ac:dyDescent="0.25">
      <c r="A266" s="28"/>
      <c r="B266" s="22"/>
      <c r="C266"/>
      <c r="D266"/>
      <c r="E266"/>
      <c r="F266"/>
      <c r="G266" s="35"/>
      <c r="H266" s="31"/>
      <c r="I266"/>
      <c r="J266" s="18"/>
      <c r="K266"/>
    </row>
    <row r="267" spans="1:11" ht="15" x14ac:dyDescent="0.25">
      <c r="A267" s="28"/>
      <c r="B267" s="22"/>
      <c r="C267"/>
      <c r="D267"/>
      <c r="E267"/>
      <c r="F267"/>
      <c r="G267" s="35"/>
      <c r="H267" s="31"/>
      <c r="I267"/>
      <c r="J267" s="18"/>
      <c r="K267"/>
    </row>
    <row r="268" spans="1:11" ht="15" x14ac:dyDescent="0.25">
      <c r="A268" s="28"/>
      <c r="B268" s="22"/>
      <c r="C268"/>
      <c r="D268"/>
      <c r="E268"/>
      <c r="F268"/>
      <c r="G268" s="35"/>
      <c r="H268" s="31"/>
      <c r="I268"/>
      <c r="J268" s="18"/>
      <c r="K268"/>
    </row>
    <row r="269" spans="1:11" ht="15" x14ac:dyDescent="0.25">
      <c r="A269" s="28"/>
      <c r="B269" s="22"/>
      <c r="C269"/>
      <c r="D269"/>
      <c r="E269"/>
      <c r="F269"/>
      <c r="G269" s="35"/>
      <c r="H269" s="31"/>
      <c r="I269"/>
      <c r="J269" s="18"/>
      <c r="K269"/>
    </row>
    <row r="270" spans="1:11" ht="15" x14ac:dyDescent="0.25">
      <c r="A270" s="28"/>
      <c r="B270" s="22"/>
      <c r="C270"/>
      <c r="D270"/>
      <c r="E270"/>
      <c r="F270"/>
      <c r="G270" s="35"/>
      <c r="H270" s="31"/>
      <c r="I270"/>
      <c r="J270" s="18"/>
      <c r="K270"/>
    </row>
    <row r="271" spans="1:11" ht="15" x14ac:dyDescent="0.25">
      <c r="A271" s="28"/>
      <c r="B271" s="22"/>
      <c r="C271"/>
      <c r="D271"/>
      <c r="E271"/>
      <c r="F271"/>
      <c r="G271" s="35"/>
      <c r="H271" s="31"/>
      <c r="I271"/>
      <c r="J271" s="18"/>
      <c r="K271"/>
    </row>
    <row r="272" spans="1:11" ht="15" x14ac:dyDescent="0.25">
      <c r="A272" s="28"/>
      <c r="B272" s="22"/>
      <c r="C272"/>
      <c r="D272"/>
      <c r="E272"/>
      <c r="F272"/>
      <c r="G272" s="35"/>
      <c r="H272" s="31"/>
      <c r="I272"/>
      <c r="J272" s="18"/>
      <c r="K272"/>
    </row>
    <row r="273" spans="1:11" ht="15" x14ac:dyDescent="0.25">
      <c r="A273" s="28"/>
      <c r="B273" s="22"/>
      <c r="C273"/>
      <c r="D273"/>
      <c r="E273"/>
      <c r="F273"/>
      <c r="G273" s="35"/>
      <c r="H273" s="31"/>
      <c r="I273"/>
      <c r="J273" s="18"/>
      <c r="K273"/>
    </row>
    <row r="274" spans="1:11" ht="15" x14ac:dyDescent="0.25">
      <c r="A274" s="28"/>
      <c r="B274" s="22"/>
      <c r="C274"/>
      <c r="D274"/>
      <c r="E274"/>
      <c r="F274"/>
      <c r="G274" s="35"/>
      <c r="H274" s="31"/>
      <c r="I274"/>
      <c r="J274" s="18"/>
      <c r="K274"/>
    </row>
    <row r="275" spans="1:11" ht="15" x14ac:dyDescent="0.25">
      <c r="A275" s="28"/>
      <c r="B275" s="22"/>
      <c r="C275"/>
      <c r="D275"/>
      <c r="E275"/>
      <c r="F275"/>
      <c r="G275" s="35"/>
      <c r="H275" s="31"/>
      <c r="I275"/>
      <c r="J275" s="18"/>
      <c r="K275"/>
    </row>
    <row r="276" spans="1:11" ht="15" x14ac:dyDescent="0.25">
      <c r="A276" s="28"/>
      <c r="B276" s="22"/>
      <c r="C276"/>
      <c r="D276"/>
      <c r="E276"/>
      <c r="F276"/>
      <c r="G276" s="35"/>
      <c r="H276" s="31"/>
      <c r="I276"/>
      <c r="J276" s="18"/>
      <c r="K276"/>
    </row>
    <row r="277" spans="1:11" ht="15" x14ac:dyDescent="0.25">
      <c r="A277" s="28"/>
      <c r="B277" s="22"/>
      <c r="C277"/>
      <c r="D277"/>
      <c r="E277"/>
      <c r="F277"/>
      <c r="G277" s="35"/>
      <c r="H277" s="31"/>
      <c r="I277"/>
      <c r="J277" s="18"/>
      <c r="K277"/>
    </row>
    <row r="278" spans="1:11" ht="15" x14ac:dyDescent="0.25">
      <c r="A278" s="28"/>
      <c r="B278" s="22"/>
      <c r="C278"/>
      <c r="D278"/>
      <c r="E278"/>
      <c r="F278"/>
      <c r="G278" s="35"/>
      <c r="H278" s="31"/>
      <c r="I278"/>
      <c r="J278" s="18"/>
      <c r="K278"/>
    </row>
    <row r="279" spans="1:11" ht="15" x14ac:dyDescent="0.25">
      <c r="A279" s="28"/>
      <c r="B279" s="22"/>
      <c r="C279"/>
      <c r="D279"/>
      <c r="E279"/>
      <c r="F279"/>
      <c r="G279" s="35"/>
      <c r="H279" s="31"/>
      <c r="I279"/>
      <c r="J279" s="18"/>
      <c r="K279"/>
    </row>
    <row r="280" spans="1:11" ht="15" x14ac:dyDescent="0.25">
      <c r="A280" s="28"/>
      <c r="B280" s="22"/>
      <c r="C280"/>
      <c r="D280"/>
      <c r="E280"/>
      <c r="F280"/>
      <c r="G280" s="35"/>
      <c r="H280" s="31"/>
      <c r="I280"/>
      <c r="J280" s="18"/>
      <c r="K280"/>
    </row>
    <row r="281" spans="1:11" ht="15" x14ac:dyDescent="0.25">
      <c r="A281" s="28"/>
      <c r="B281" s="22"/>
      <c r="C281"/>
      <c r="D281"/>
      <c r="E281"/>
      <c r="F281"/>
      <c r="G281" s="35"/>
      <c r="H281" s="31"/>
      <c r="I281"/>
      <c r="J281" s="18"/>
      <c r="K281"/>
    </row>
    <row r="282" spans="1:11" ht="15" x14ac:dyDescent="0.25">
      <c r="A282" s="28"/>
      <c r="B282" s="22"/>
      <c r="C282"/>
      <c r="D282"/>
      <c r="E282"/>
      <c r="F282"/>
      <c r="G282" s="35"/>
      <c r="H282" s="31"/>
      <c r="I282"/>
      <c r="J282" s="18"/>
      <c r="K282"/>
    </row>
    <row r="283" spans="1:11" ht="15" x14ac:dyDescent="0.25">
      <c r="A283" s="28"/>
      <c r="B283" s="22"/>
      <c r="C283"/>
      <c r="D283"/>
      <c r="E283"/>
      <c r="F283"/>
      <c r="G283" s="35"/>
      <c r="H283" s="31"/>
      <c r="I283"/>
      <c r="J283" s="18"/>
      <c r="K283"/>
    </row>
    <row r="284" spans="1:11" ht="15" x14ac:dyDescent="0.25">
      <c r="A284" s="28"/>
      <c r="B284" s="22"/>
      <c r="C284"/>
      <c r="D284"/>
      <c r="E284"/>
      <c r="F284"/>
      <c r="G284" s="35"/>
      <c r="H284" s="31"/>
      <c r="I284"/>
      <c r="J284" s="18"/>
      <c r="K284"/>
    </row>
    <row r="285" spans="1:11" ht="15" x14ac:dyDescent="0.25">
      <c r="A285" s="28"/>
      <c r="B285" s="22"/>
      <c r="C285"/>
      <c r="D285"/>
      <c r="E285"/>
      <c r="F285"/>
      <c r="G285" s="35"/>
      <c r="H285" s="31"/>
      <c r="I285"/>
      <c r="J285" s="18"/>
      <c r="K285"/>
    </row>
    <row r="286" spans="1:11" ht="15" x14ac:dyDescent="0.25">
      <c r="A286" s="28"/>
      <c r="B286" s="22"/>
      <c r="C286"/>
      <c r="D286"/>
      <c r="E286"/>
      <c r="F286"/>
      <c r="G286" s="35"/>
      <c r="H286" s="31"/>
      <c r="I286"/>
      <c r="J286" s="18"/>
      <c r="K286"/>
    </row>
    <row r="287" spans="1:11" ht="15" x14ac:dyDescent="0.25">
      <c r="A287" s="28"/>
      <c r="B287" s="22"/>
      <c r="C287"/>
      <c r="D287"/>
      <c r="E287"/>
      <c r="F287"/>
      <c r="G287" s="35"/>
      <c r="H287" s="31"/>
      <c r="I287"/>
      <c r="J287" s="18"/>
      <c r="K287"/>
    </row>
    <row r="288" spans="1:11" ht="15" x14ac:dyDescent="0.25">
      <c r="A288" s="28"/>
      <c r="B288" s="22"/>
      <c r="C288"/>
      <c r="D288"/>
      <c r="E288"/>
      <c r="F288"/>
      <c r="G288" s="35"/>
      <c r="H288" s="31"/>
      <c r="I288"/>
      <c r="J288" s="18"/>
      <c r="K288"/>
    </row>
    <row r="289" spans="1:11" ht="15" x14ac:dyDescent="0.25">
      <c r="A289" s="28"/>
      <c r="B289" s="22"/>
      <c r="C289"/>
      <c r="D289"/>
      <c r="E289"/>
      <c r="F289"/>
      <c r="G289" s="35"/>
      <c r="H289" s="31"/>
      <c r="I289"/>
      <c r="J289" s="18"/>
      <c r="K289"/>
    </row>
    <row r="290" spans="1:11" ht="15" x14ac:dyDescent="0.25">
      <c r="A290" s="28"/>
      <c r="B290" s="22"/>
      <c r="C290"/>
      <c r="D290"/>
      <c r="E290"/>
      <c r="F290"/>
      <c r="G290" s="35"/>
      <c r="H290" s="31"/>
      <c r="I290"/>
      <c r="J290" s="18"/>
      <c r="K290"/>
    </row>
    <row r="291" spans="1:11" ht="15" x14ac:dyDescent="0.25">
      <c r="A291" s="28"/>
      <c r="B291" s="22"/>
      <c r="C291"/>
      <c r="D291"/>
      <c r="E291"/>
      <c r="F291"/>
      <c r="G291" s="35"/>
      <c r="H291" s="31"/>
      <c r="I291"/>
      <c r="J291" s="18"/>
      <c r="K291"/>
    </row>
    <row r="292" spans="1:11" ht="15" x14ac:dyDescent="0.25">
      <c r="A292" s="28"/>
      <c r="B292" s="22"/>
      <c r="C292"/>
      <c r="D292"/>
      <c r="E292"/>
      <c r="F292"/>
      <c r="G292" s="35"/>
      <c r="H292" s="31"/>
      <c r="I292"/>
      <c r="J292" s="18"/>
      <c r="K292"/>
    </row>
    <row r="293" spans="1:11" ht="15" x14ac:dyDescent="0.25">
      <c r="A293" s="28"/>
      <c r="B293" s="22"/>
      <c r="C293"/>
      <c r="D293"/>
      <c r="E293"/>
      <c r="F293"/>
      <c r="G293" s="35"/>
      <c r="H293" s="31"/>
      <c r="I293"/>
      <c r="J293" s="18"/>
      <c r="K293"/>
    </row>
    <row r="294" spans="1:11" ht="15" x14ac:dyDescent="0.25">
      <c r="A294" s="28"/>
      <c r="B294" s="22"/>
      <c r="C294"/>
      <c r="D294"/>
      <c r="E294"/>
      <c r="F294"/>
      <c r="G294" s="35"/>
      <c r="H294" s="31"/>
      <c r="I294"/>
      <c r="J294" s="18"/>
      <c r="K294"/>
    </row>
    <row r="295" spans="1:11" ht="15" x14ac:dyDescent="0.25">
      <c r="A295" s="28"/>
      <c r="B295" s="22"/>
      <c r="C295"/>
      <c r="D295"/>
      <c r="E295"/>
      <c r="F295"/>
      <c r="G295" s="35"/>
      <c r="H295" s="31"/>
      <c r="I295"/>
      <c r="J295" s="18"/>
      <c r="K295"/>
    </row>
    <row r="296" spans="1:11" ht="15" x14ac:dyDescent="0.25">
      <c r="A296" s="28"/>
      <c r="B296" s="22"/>
      <c r="C296"/>
      <c r="D296"/>
      <c r="E296"/>
      <c r="F296"/>
      <c r="G296" s="35"/>
      <c r="H296" s="31"/>
      <c r="I296"/>
      <c r="J296" s="18"/>
      <c r="K296"/>
    </row>
    <row r="297" spans="1:11" ht="15" x14ac:dyDescent="0.25">
      <c r="A297" s="28"/>
      <c r="B297" s="22"/>
      <c r="C297"/>
      <c r="D297"/>
      <c r="E297"/>
      <c r="F297"/>
      <c r="G297" s="35"/>
      <c r="H297" s="31"/>
      <c r="I297"/>
      <c r="J297" s="18"/>
      <c r="K297"/>
    </row>
    <row r="298" spans="1:11" ht="15" x14ac:dyDescent="0.25">
      <c r="A298" s="28"/>
      <c r="B298" s="22"/>
      <c r="C298"/>
      <c r="D298"/>
      <c r="E298"/>
      <c r="F298"/>
      <c r="G298" s="35"/>
      <c r="H298" s="31"/>
      <c r="I298"/>
      <c r="J298" s="18"/>
      <c r="K298"/>
    </row>
    <row r="299" spans="1:11" ht="15" x14ac:dyDescent="0.25">
      <c r="A299" s="28"/>
      <c r="B299" s="22"/>
      <c r="C299"/>
      <c r="D299"/>
      <c r="E299"/>
      <c r="F299"/>
      <c r="G299" s="35"/>
      <c r="H299" s="31"/>
      <c r="I299"/>
      <c r="J299" s="18"/>
      <c r="K299"/>
    </row>
    <row r="300" spans="1:11" ht="15" x14ac:dyDescent="0.25">
      <c r="A300" s="28"/>
      <c r="B300" s="22"/>
      <c r="C300"/>
      <c r="D300"/>
      <c r="E300"/>
      <c r="F300"/>
      <c r="G300" s="35"/>
      <c r="H300" s="31"/>
      <c r="I300"/>
      <c r="J300" s="18"/>
      <c r="K300"/>
    </row>
    <row r="301" spans="1:11" ht="15" x14ac:dyDescent="0.25">
      <c r="A301" s="28"/>
      <c r="B301" s="22"/>
      <c r="C301"/>
      <c r="D301"/>
      <c r="E301"/>
      <c r="F301"/>
      <c r="G301" s="35"/>
      <c r="H301" s="31"/>
      <c r="I301"/>
      <c r="J301" s="18"/>
      <c r="K301"/>
    </row>
    <row r="302" spans="1:11" ht="15" x14ac:dyDescent="0.25">
      <c r="A302" s="28"/>
      <c r="B302" s="22"/>
      <c r="C302"/>
      <c r="D302"/>
      <c r="E302"/>
      <c r="F302"/>
      <c r="G302" s="35"/>
      <c r="H302" s="31"/>
      <c r="I302"/>
      <c r="J302" s="18"/>
      <c r="K302"/>
    </row>
    <row r="303" spans="1:11" ht="15" x14ac:dyDescent="0.25">
      <c r="A303" s="28"/>
      <c r="B303" s="22"/>
      <c r="C303"/>
      <c r="D303"/>
      <c r="E303"/>
      <c r="F303"/>
      <c r="G303" s="35"/>
      <c r="H303" s="31"/>
      <c r="I303"/>
      <c r="J303" s="18"/>
      <c r="K303"/>
    </row>
    <row r="304" spans="1:11" ht="15" x14ac:dyDescent="0.25">
      <c r="A304" s="28"/>
      <c r="B304" s="22"/>
      <c r="C304"/>
      <c r="D304"/>
      <c r="E304"/>
      <c r="F304"/>
      <c r="G304" s="35"/>
      <c r="H304" s="31"/>
      <c r="I304"/>
      <c r="J304" s="18"/>
      <c r="K304"/>
    </row>
    <row r="305" spans="1:11" ht="15" x14ac:dyDescent="0.25">
      <c r="A305" s="28"/>
      <c r="B305" s="22"/>
      <c r="C305"/>
      <c r="D305"/>
      <c r="E305"/>
      <c r="F305"/>
      <c r="G305" s="35"/>
      <c r="H305" s="31"/>
      <c r="I305"/>
      <c r="J305" s="18"/>
      <c r="K305"/>
    </row>
    <row r="306" spans="1:11" ht="15" x14ac:dyDescent="0.25">
      <c r="A306" s="28"/>
      <c r="B306" s="22"/>
      <c r="C306"/>
      <c r="D306"/>
      <c r="E306"/>
      <c r="F306"/>
      <c r="G306" s="35"/>
      <c r="H306" s="31"/>
      <c r="I306"/>
      <c r="J306" s="18"/>
      <c r="K306"/>
    </row>
    <row r="307" spans="1:11" ht="15" x14ac:dyDescent="0.25">
      <c r="A307" s="28"/>
      <c r="B307" s="22"/>
      <c r="C307"/>
      <c r="D307"/>
      <c r="E307"/>
      <c r="F307"/>
      <c r="G307" s="35"/>
      <c r="H307" s="31"/>
      <c r="I307"/>
      <c r="J307" s="18"/>
      <c r="K307"/>
    </row>
    <row r="308" spans="1:11" ht="15" x14ac:dyDescent="0.25">
      <c r="A308" s="28"/>
      <c r="B308" s="22"/>
      <c r="C308"/>
      <c r="D308"/>
      <c r="E308"/>
      <c r="F308"/>
      <c r="G308" s="35"/>
      <c r="H308" s="31"/>
      <c r="I308"/>
      <c r="J308" s="18"/>
      <c r="K308"/>
    </row>
    <row r="309" spans="1:11" ht="15" x14ac:dyDescent="0.25">
      <c r="A309" s="28"/>
      <c r="B309" s="22"/>
      <c r="C309"/>
      <c r="D309"/>
      <c r="E309"/>
      <c r="F309"/>
      <c r="G309" s="35"/>
      <c r="H309" s="31"/>
      <c r="I309"/>
      <c r="J309" s="18"/>
      <c r="K309"/>
    </row>
    <row r="310" spans="1:11" ht="15" x14ac:dyDescent="0.25">
      <c r="A310" s="28"/>
      <c r="B310" s="22"/>
      <c r="C310"/>
      <c r="D310"/>
      <c r="E310"/>
      <c r="F310"/>
      <c r="G310" s="35"/>
      <c r="H310" s="31"/>
      <c r="I310"/>
      <c r="J310" s="18"/>
      <c r="K310"/>
    </row>
    <row r="311" spans="1:11" ht="15" x14ac:dyDescent="0.25">
      <c r="A311" s="28"/>
      <c r="B311" s="22"/>
      <c r="C311"/>
      <c r="D311"/>
      <c r="E311"/>
      <c r="F311"/>
      <c r="G311" s="35"/>
      <c r="H311" s="31"/>
      <c r="I311"/>
      <c r="J311" s="18"/>
      <c r="K311"/>
    </row>
    <row r="312" spans="1:11" ht="15" x14ac:dyDescent="0.25">
      <c r="A312" s="28"/>
      <c r="B312" s="22"/>
      <c r="C312"/>
      <c r="D312"/>
      <c r="E312"/>
      <c r="F312"/>
      <c r="G312" s="35"/>
      <c r="H312" s="31"/>
      <c r="I312"/>
      <c r="J312" s="18"/>
      <c r="K312"/>
    </row>
    <row r="313" spans="1:11" ht="15" x14ac:dyDescent="0.25">
      <c r="A313" s="28"/>
      <c r="B313" s="22"/>
      <c r="C313"/>
      <c r="D313"/>
      <c r="E313"/>
      <c r="F313"/>
      <c r="G313" s="35"/>
      <c r="H313" s="31"/>
      <c r="I313"/>
      <c r="J313" s="18"/>
      <c r="K313"/>
    </row>
    <row r="314" spans="1:11" ht="15" x14ac:dyDescent="0.25">
      <c r="A314" s="28"/>
      <c r="B314" s="22"/>
      <c r="C314"/>
      <c r="D314"/>
      <c r="E314"/>
      <c r="F314"/>
      <c r="G314" s="35"/>
      <c r="H314" s="31"/>
      <c r="I314"/>
      <c r="J314" s="18"/>
      <c r="K314"/>
    </row>
    <row r="315" spans="1:11" ht="15" x14ac:dyDescent="0.25">
      <c r="A315" s="28"/>
      <c r="B315" s="22"/>
      <c r="C315"/>
      <c r="D315"/>
      <c r="E315"/>
      <c r="F315"/>
      <c r="G315" s="35"/>
      <c r="H315" s="31"/>
      <c r="I315"/>
      <c r="J315" s="18"/>
      <c r="K315"/>
    </row>
    <row r="316" spans="1:11" ht="15" x14ac:dyDescent="0.25">
      <c r="A316" s="28"/>
      <c r="B316" s="22"/>
      <c r="C316"/>
      <c r="D316"/>
      <c r="E316"/>
      <c r="F316"/>
      <c r="G316" s="35"/>
      <c r="H316" s="31"/>
      <c r="I316"/>
      <c r="J316" s="18"/>
      <c r="K316"/>
    </row>
    <row r="317" spans="1:11" ht="15" x14ac:dyDescent="0.25">
      <c r="A317" s="28"/>
      <c r="B317" s="22"/>
      <c r="C317"/>
      <c r="D317"/>
      <c r="E317"/>
      <c r="F317"/>
      <c r="G317" s="35"/>
      <c r="H317" s="31"/>
      <c r="I317"/>
      <c r="J317" s="18"/>
      <c r="K317"/>
    </row>
    <row r="318" spans="1:11" ht="15" x14ac:dyDescent="0.25">
      <c r="A318" s="28"/>
      <c r="B318" s="22"/>
      <c r="C318"/>
      <c r="D318"/>
      <c r="E318"/>
      <c r="F318"/>
      <c r="G318" s="35"/>
      <c r="H318" s="31"/>
      <c r="I318"/>
      <c r="J318" s="18"/>
      <c r="K318"/>
    </row>
    <row r="319" spans="1:11" ht="15" x14ac:dyDescent="0.25">
      <c r="A319" s="28"/>
      <c r="B319" s="22"/>
      <c r="C319"/>
      <c r="D319"/>
      <c r="E319"/>
      <c r="F319"/>
      <c r="G319" s="35"/>
      <c r="H319" s="31"/>
      <c r="I319"/>
      <c r="J319" s="18"/>
      <c r="K319"/>
    </row>
    <row r="320" spans="1:11" ht="15" x14ac:dyDescent="0.25">
      <c r="A320" s="28"/>
      <c r="B320" s="22"/>
      <c r="C320"/>
      <c r="D320"/>
      <c r="E320"/>
      <c r="F320"/>
      <c r="G320" s="35"/>
      <c r="H320" s="31"/>
      <c r="I320"/>
      <c r="J320" s="18"/>
      <c r="K320"/>
    </row>
    <row r="321" spans="1:11" ht="15" x14ac:dyDescent="0.25">
      <c r="A321" s="28"/>
      <c r="B321" s="22"/>
      <c r="C321"/>
      <c r="D321"/>
      <c r="E321"/>
      <c r="F321"/>
      <c r="G321" s="35"/>
      <c r="H321" s="31"/>
      <c r="I321"/>
      <c r="J321" s="18"/>
      <c r="K321"/>
    </row>
    <row r="322" spans="1:11" ht="15" x14ac:dyDescent="0.25">
      <c r="A322" s="28"/>
      <c r="B322" s="22"/>
      <c r="C322"/>
      <c r="D322"/>
      <c r="E322"/>
      <c r="F322"/>
      <c r="G322" s="35"/>
      <c r="H322" s="31"/>
      <c r="I322"/>
      <c r="J322" s="18"/>
      <c r="K322"/>
    </row>
    <row r="323" spans="1:11" ht="15" x14ac:dyDescent="0.25">
      <c r="A323" s="28"/>
      <c r="B323" s="22"/>
      <c r="C323"/>
      <c r="D323"/>
      <c r="E323"/>
      <c r="F323"/>
      <c r="G323" s="35"/>
      <c r="H323" s="31"/>
      <c r="I323"/>
      <c r="J323" s="18"/>
      <c r="K323"/>
    </row>
    <row r="324" spans="1:11" ht="15" x14ac:dyDescent="0.25">
      <c r="A324" s="28"/>
      <c r="B324" s="22"/>
      <c r="C324"/>
      <c r="D324"/>
      <c r="E324"/>
      <c r="F324"/>
      <c r="G324" s="35"/>
      <c r="H324" s="31"/>
      <c r="I324"/>
      <c r="J324" s="18"/>
      <c r="K324"/>
    </row>
    <row r="325" spans="1:11" ht="15" x14ac:dyDescent="0.25">
      <c r="A325" s="28"/>
      <c r="B325" s="22"/>
      <c r="C325"/>
      <c r="D325"/>
      <c r="E325"/>
      <c r="F325"/>
      <c r="G325" s="35"/>
      <c r="H325" s="31"/>
      <c r="I325"/>
      <c r="J325" s="18"/>
      <c r="K325"/>
    </row>
    <row r="326" spans="1:11" ht="15" x14ac:dyDescent="0.25">
      <c r="A326" s="28"/>
      <c r="B326" s="22"/>
      <c r="C326"/>
      <c r="D326"/>
      <c r="E326"/>
      <c r="F326"/>
      <c r="G326" s="35"/>
      <c r="H326" s="31"/>
      <c r="I326"/>
      <c r="J326" s="18"/>
      <c r="K326"/>
    </row>
    <row r="327" spans="1:11" ht="15" x14ac:dyDescent="0.25">
      <c r="A327" s="28"/>
      <c r="B327" s="22"/>
      <c r="C327"/>
      <c r="D327"/>
      <c r="E327"/>
      <c r="F327"/>
      <c r="G327" s="35"/>
      <c r="H327" s="31"/>
      <c r="I327"/>
      <c r="J327" s="18"/>
      <c r="K327"/>
    </row>
    <row r="328" spans="1:11" ht="15" x14ac:dyDescent="0.25">
      <c r="A328" s="28"/>
      <c r="B328" s="22"/>
      <c r="C328"/>
      <c r="D328"/>
      <c r="E328"/>
      <c r="F328"/>
      <c r="G328" s="35"/>
      <c r="H328" s="31"/>
      <c r="I328"/>
      <c r="J328" s="18"/>
      <c r="K328"/>
    </row>
    <row r="329" spans="1:11" ht="15" x14ac:dyDescent="0.25">
      <c r="A329" s="28"/>
      <c r="B329" s="22"/>
      <c r="C329"/>
      <c r="D329"/>
      <c r="E329"/>
      <c r="F329"/>
      <c r="G329" s="35"/>
      <c r="H329" s="31"/>
      <c r="I329"/>
      <c r="J329" s="18"/>
      <c r="K329"/>
    </row>
    <row r="330" spans="1:11" ht="15" x14ac:dyDescent="0.25">
      <c r="A330" s="28"/>
      <c r="B330" s="22"/>
      <c r="C330"/>
      <c r="D330"/>
      <c r="E330"/>
      <c r="F330"/>
      <c r="G330" s="35"/>
      <c r="H330" s="31"/>
      <c r="I330"/>
      <c r="J330" s="18"/>
      <c r="K330"/>
    </row>
    <row r="331" spans="1:11" ht="15" x14ac:dyDescent="0.25">
      <c r="A331" s="28"/>
      <c r="B331" s="22"/>
      <c r="C331"/>
      <c r="D331"/>
      <c r="E331"/>
      <c r="F331"/>
      <c r="G331" s="35"/>
      <c r="H331" s="31"/>
      <c r="I331"/>
      <c r="J331" s="18"/>
      <c r="K331"/>
    </row>
    <row r="332" spans="1:11" ht="15" x14ac:dyDescent="0.25">
      <c r="A332" s="28"/>
      <c r="B332" s="22"/>
      <c r="C332"/>
      <c r="D332"/>
      <c r="E332"/>
      <c r="F332"/>
      <c r="G332" s="35"/>
      <c r="H332" s="31"/>
      <c r="I332"/>
      <c r="J332" s="18"/>
      <c r="K332"/>
    </row>
    <row r="333" spans="1:11" ht="15" x14ac:dyDescent="0.25">
      <c r="A333" s="28"/>
      <c r="B333" s="22"/>
      <c r="C333"/>
      <c r="D333"/>
      <c r="E333"/>
      <c r="F333"/>
      <c r="G333" s="35"/>
      <c r="H333" s="31"/>
      <c r="I333"/>
      <c r="J333" s="18"/>
      <c r="K333"/>
    </row>
    <row r="334" spans="1:11" ht="15" x14ac:dyDescent="0.25">
      <c r="A334" s="28"/>
      <c r="B334" s="22"/>
      <c r="C334"/>
      <c r="D334"/>
      <c r="E334"/>
      <c r="F334"/>
      <c r="G334" s="35"/>
      <c r="H334" s="31"/>
      <c r="I334"/>
      <c r="J334" s="18"/>
      <c r="K334"/>
    </row>
    <row r="335" spans="1:11" ht="15" x14ac:dyDescent="0.25">
      <c r="A335" s="28"/>
      <c r="B335" s="22"/>
      <c r="C335"/>
      <c r="D335"/>
      <c r="E335"/>
      <c r="F335"/>
      <c r="G335" s="35"/>
      <c r="H335" s="31"/>
      <c r="I335"/>
      <c r="J335" s="18"/>
      <c r="K335"/>
    </row>
    <row r="336" spans="1:11" ht="15" x14ac:dyDescent="0.25">
      <c r="A336" s="28"/>
      <c r="B336" s="22"/>
      <c r="C336"/>
      <c r="D336"/>
      <c r="E336"/>
      <c r="F336"/>
      <c r="G336" s="35"/>
      <c r="H336" s="31"/>
      <c r="I336"/>
      <c r="J336" s="18"/>
      <c r="K336"/>
    </row>
    <row r="337" spans="1:11" ht="15" x14ac:dyDescent="0.25">
      <c r="A337" s="28"/>
      <c r="B337" s="22"/>
      <c r="C337"/>
      <c r="D337"/>
      <c r="E337"/>
      <c r="F337"/>
      <c r="G337" s="35"/>
      <c r="H337" s="31"/>
      <c r="I337"/>
      <c r="J337" s="18"/>
      <c r="K337"/>
    </row>
    <row r="338" spans="1:11" ht="15" x14ac:dyDescent="0.25">
      <c r="A338" s="28"/>
      <c r="B338" s="22"/>
      <c r="C338"/>
      <c r="D338"/>
      <c r="E338"/>
      <c r="F338"/>
      <c r="G338" s="35"/>
      <c r="H338" s="31"/>
      <c r="I338"/>
      <c r="J338" s="18"/>
      <c r="K338"/>
    </row>
    <row r="339" spans="1:11" ht="15" x14ac:dyDescent="0.25">
      <c r="A339" s="28"/>
      <c r="B339" s="22"/>
      <c r="C339"/>
      <c r="D339"/>
      <c r="E339"/>
      <c r="F339"/>
      <c r="G339" s="35"/>
      <c r="H339" s="31"/>
      <c r="I339"/>
      <c r="J339" s="18"/>
      <c r="K339"/>
    </row>
    <row r="340" spans="1:11" ht="15" x14ac:dyDescent="0.25">
      <c r="A340" s="28"/>
      <c r="B340" s="22"/>
      <c r="C340"/>
      <c r="D340"/>
      <c r="E340"/>
      <c r="F340"/>
      <c r="G340" s="35"/>
      <c r="H340" s="31"/>
      <c r="I340"/>
      <c r="J340" s="18"/>
      <c r="K340"/>
    </row>
    <row r="341" spans="1:11" ht="15" x14ac:dyDescent="0.25">
      <c r="A341" s="28"/>
      <c r="B341" s="22"/>
      <c r="C341"/>
      <c r="D341"/>
      <c r="E341"/>
      <c r="F341"/>
      <c r="G341" s="35"/>
      <c r="H341" s="31"/>
      <c r="I341"/>
      <c r="J341" s="18"/>
      <c r="K341"/>
    </row>
    <row r="342" spans="1:11" ht="15" x14ac:dyDescent="0.25">
      <c r="A342" s="28"/>
      <c r="B342" s="22"/>
      <c r="C342"/>
      <c r="D342"/>
      <c r="E342"/>
      <c r="F342"/>
      <c r="G342" s="35"/>
      <c r="H342" s="31"/>
      <c r="I342"/>
      <c r="J342" s="18"/>
      <c r="K342"/>
    </row>
    <row r="343" spans="1:11" ht="15" x14ac:dyDescent="0.25">
      <c r="A343" s="28"/>
      <c r="B343" s="22"/>
      <c r="C343"/>
      <c r="D343"/>
      <c r="E343"/>
      <c r="F343"/>
      <c r="G343" s="35"/>
      <c r="H343" s="31"/>
      <c r="I343"/>
      <c r="J343" s="18"/>
      <c r="K343"/>
    </row>
    <row r="344" spans="1:11" ht="15" x14ac:dyDescent="0.25">
      <c r="A344" s="28"/>
      <c r="B344" s="22"/>
      <c r="C344"/>
      <c r="D344"/>
      <c r="E344"/>
      <c r="F344"/>
      <c r="G344" s="35"/>
      <c r="H344" s="31"/>
      <c r="I344"/>
      <c r="J344" s="18"/>
      <c r="K344"/>
    </row>
    <row r="345" spans="1:11" ht="15" x14ac:dyDescent="0.25">
      <c r="A345" s="28"/>
      <c r="B345" s="22"/>
      <c r="C345"/>
      <c r="D345"/>
      <c r="E345"/>
      <c r="F345"/>
      <c r="G345" s="35"/>
      <c r="H345" s="31"/>
      <c r="I345"/>
      <c r="J345" s="18"/>
      <c r="K345"/>
    </row>
    <row r="346" spans="1:11" ht="15" x14ac:dyDescent="0.25">
      <c r="A346" s="28"/>
      <c r="B346" s="22"/>
      <c r="C346"/>
      <c r="D346"/>
      <c r="E346"/>
      <c r="F346"/>
      <c r="G346" s="35"/>
      <c r="H346" s="31"/>
      <c r="I346"/>
      <c r="J346" s="18"/>
      <c r="K346"/>
    </row>
    <row r="347" spans="1:11" ht="15" x14ac:dyDescent="0.25">
      <c r="A347" s="28"/>
      <c r="B347" s="22"/>
      <c r="C347"/>
      <c r="D347"/>
      <c r="E347"/>
      <c r="F347"/>
      <c r="G347" s="35"/>
      <c r="H347" s="31"/>
      <c r="I347"/>
      <c r="J347" s="18"/>
      <c r="K347"/>
    </row>
    <row r="348" spans="1:11" ht="15" x14ac:dyDescent="0.25">
      <c r="A348" s="28"/>
      <c r="B348" s="22"/>
      <c r="C348"/>
      <c r="D348"/>
      <c r="E348"/>
      <c r="F348"/>
      <c r="G348" s="35"/>
      <c r="H348" s="31"/>
      <c r="I348"/>
      <c r="J348" s="18"/>
      <c r="K348"/>
    </row>
    <row r="349" spans="1:11" ht="15" x14ac:dyDescent="0.25">
      <c r="A349" s="28"/>
      <c r="B349" s="22"/>
      <c r="C349"/>
      <c r="D349"/>
      <c r="E349"/>
      <c r="F349"/>
      <c r="G349" s="35"/>
      <c r="H349" s="31"/>
      <c r="I349"/>
      <c r="J349" s="18"/>
      <c r="K349"/>
    </row>
    <row r="350" spans="1:11" ht="15" x14ac:dyDescent="0.25">
      <c r="A350" s="28"/>
      <c r="B350" s="22"/>
      <c r="C350"/>
      <c r="D350"/>
      <c r="E350"/>
      <c r="F350"/>
      <c r="G350" s="35"/>
      <c r="H350" s="31"/>
      <c r="I350"/>
      <c r="J350" s="18"/>
      <c r="K350"/>
    </row>
    <row r="351" spans="1:11" ht="15" x14ac:dyDescent="0.25">
      <c r="A351" s="28"/>
      <c r="B351" s="22"/>
      <c r="C351"/>
      <c r="D351"/>
      <c r="E351"/>
      <c r="F351"/>
      <c r="G351" s="35"/>
      <c r="H351" s="31"/>
      <c r="I351"/>
      <c r="J351" s="18"/>
      <c r="K351"/>
    </row>
    <row r="352" spans="1:11" ht="15" x14ac:dyDescent="0.25">
      <c r="A352" s="28"/>
      <c r="B352" s="22"/>
      <c r="C352"/>
      <c r="D352"/>
      <c r="E352"/>
      <c r="F352"/>
      <c r="G352" s="35"/>
      <c r="H352" s="31"/>
      <c r="I352"/>
      <c r="J352" s="18"/>
      <c r="K352"/>
    </row>
    <row r="353" spans="1:11" ht="15" x14ac:dyDescent="0.25">
      <c r="A353" s="28"/>
      <c r="B353" s="22"/>
      <c r="C353"/>
      <c r="D353"/>
      <c r="E353"/>
      <c r="F353"/>
      <c r="G353" s="35"/>
      <c r="H353" s="31"/>
      <c r="I353"/>
      <c r="J353" s="18"/>
      <c r="K353"/>
    </row>
    <row r="354" spans="1:11" ht="15" x14ac:dyDescent="0.25">
      <c r="A354" s="28"/>
      <c r="B354" s="22"/>
      <c r="C354"/>
      <c r="D354"/>
      <c r="E354"/>
      <c r="F354"/>
      <c r="G354" s="35"/>
      <c r="H354" s="31"/>
      <c r="I354"/>
      <c r="J354" s="18"/>
      <c r="K354"/>
    </row>
    <row r="355" spans="1:11" ht="15" x14ac:dyDescent="0.25">
      <c r="A355" s="28"/>
      <c r="B355" s="22"/>
      <c r="C355"/>
      <c r="D355"/>
      <c r="E355"/>
      <c r="F355"/>
      <c r="G355" s="35"/>
      <c r="H355" s="31"/>
      <c r="I355"/>
      <c r="J355" s="18"/>
      <c r="K355"/>
    </row>
    <row r="356" spans="1:11" ht="15" x14ac:dyDescent="0.25">
      <c r="A356" s="28"/>
      <c r="B356" s="22"/>
      <c r="C356"/>
      <c r="D356"/>
      <c r="E356"/>
      <c r="F356"/>
      <c r="G356" s="35"/>
      <c r="H356" s="31"/>
      <c r="I356"/>
      <c r="J356" s="18"/>
      <c r="K356"/>
    </row>
    <row r="357" spans="1:11" ht="15" x14ac:dyDescent="0.25">
      <c r="A357" s="28"/>
      <c r="B357" s="22"/>
      <c r="C357"/>
      <c r="D357"/>
      <c r="E357"/>
      <c r="F357"/>
      <c r="G357" s="35"/>
      <c r="H357" s="31"/>
      <c r="I357"/>
      <c r="J357" s="18"/>
      <c r="K357"/>
    </row>
    <row r="358" spans="1:11" ht="15" x14ac:dyDescent="0.25">
      <c r="A358" s="28"/>
      <c r="B358" s="22"/>
      <c r="C358"/>
      <c r="D358"/>
      <c r="E358"/>
      <c r="F358"/>
      <c r="G358" s="35"/>
      <c r="H358" s="31"/>
      <c r="I358"/>
      <c r="J358" s="18"/>
      <c r="K358"/>
    </row>
    <row r="359" spans="1:11" ht="15" x14ac:dyDescent="0.25">
      <c r="A359" s="28"/>
      <c r="B359" s="22"/>
      <c r="C359"/>
      <c r="D359"/>
      <c r="E359"/>
      <c r="F359"/>
      <c r="G359" s="35"/>
      <c r="H359" s="31"/>
      <c r="I359"/>
      <c r="J359" s="18"/>
      <c r="K359"/>
    </row>
    <row r="360" spans="1:11" ht="15" x14ac:dyDescent="0.25">
      <c r="A360" s="28"/>
      <c r="B360" s="22"/>
      <c r="C360"/>
      <c r="D360"/>
      <c r="E360"/>
      <c r="F360"/>
      <c r="G360" s="35"/>
      <c r="H360" s="31"/>
      <c r="I360"/>
      <c r="J360" s="18"/>
      <c r="K360"/>
    </row>
    <row r="361" spans="1:11" ht="15" x14ac:dyDescent="0.25">
      <c r="A361" s="28"/>
      <c r="B361" s="22"/>
      <c r="C361"/>
      <c r="D361"/>
      <c r="E361"/>
      <c r="F361"/>
      <c r="G361" s="35"/>
      <c r="H361" s="31"/>
      <c r="I361"/>
      <c r="J361" s="18"/>
      <c r="K361"/>
    </row>
    <row r="362" spans="1:11" ht="15" x14ac:dyDescent="0.25">
      <c r="A362" s="28"/>
      <c r="B362" s="22"/>
      <c r="C362"/>
      <c r="D362"/>
      <c r="E362"/>
      <c r="F362"/>
      <c r="G362" s="35"/>
      <c r="H362" s="31"/>
      <c r="I362"/>
      <c r="J362" s="18"/>
      <c r="K362"/>
    </row>
    <row r="363" spans="1:11" ht="15" x14ac:dyDescent="0.25">
      <c r="A363" s="28"/>
      <c r="B363" s="22"/>
      <c r="C363"/>
      <c r="D363"/>
      <c r="E363"/>
      <c r="F363"/>
      <c r="G363" s="35"/>
      <c r="H363" s="31"/>
      <c r="I363"/>
      <c r="J363" s="18"/>
      <c r="K363"/>
    </row>
    <row r="364" spans="1:11" ht="15" x14ac:dyDescent="0.25">
      <c r="A364" s="28"/>
      <c r="B364" s="22"/>
      <c r="C364"/>
      <c r="D364"/>
      <c r="E364"/>
      <c r="F364"/>
      <c r="G364" s="35"/>
      <c r="H364" s="31"/>
      <c r="I364"/>
      <c r="J364" s="18"/>
      <c r="K364"/>
    </row>
    <row r="365" spans="1:11" ht="15" x14ac:dyDescent="0.25">
      <c r="A365" s="28"/>
      <c r="B365" s="22"/>
      <c r="C365"/>
      <c r="D365"/>
      <c r="E365"/>
      <c r="F365"/>
      <c r="G365" s="35"/>
      <c r="H365" s="31"/>
      <c r="I365"/>
      <c r="J365" s="18"/>
      <c r="K365"/>
    </row>
    <row r="366" spans="1:11" ht="15" x14ac:dyDescent="0.25">
      <c r="A366" s="28"/>
      <c r="B366" s="22"/>
      <c r="C366"/>
      <c r="D366"/>
      <c r="E366"/>
      <c r="F366"/>
      <c r="G366" s="35"/>
      <c r="H366" s="31"/>
      <c r="I366"/>
      <c r="J366" s="18"/>
      <c r="K366"/>
    </row>
    <row r="367" spans="1:11" ht="15" x14ac:dyDescent="0.25">
      <c r="A367" s="28"/>
      <c r="B367" s="22"/>
      <c r="C367"/>
      <c r="D367"/>
      <c r="E367"/>
      <c r="F367"/>
      <c r="G367" s="35"/>
      <c r="H367" s="31"/>
      <c r="I367"/>
      <c r="J367" s="18"/>
      <c r="K367"/>
    </row>
    <row r="368" spans="1:11" ht="15" x14ac:dyDescent="0.25">
      <c r="A368" s="28"/>
      <c r="B368" s="22"/>
      <c r="C368"/>
      <c r="D368"/>
      <c r="E368"/>
      <c r="F368"/>
      <c r="G368" s="35"/>
      <c r="H368" s="31"/>
      <c r="I368"/>
      <c r="J368" s="18"/>
      <c r="K368"/>
    </row>
    <row r="369" spans="1:11" ht="15" x14ac:dyDescent="0.25">
      <c r="A369" s="28"/>
      <c r="B369" s="22"/>
      <c r="C369"/>
      <c r="D369"/>
      <c r="E369"/>
      <c r="F369"/>
      <c r="G369" s="35"/>
      <c r="H369" s="31"/>
      <c r="I369"/>
      <c r="J369" s="18"/>
      <c r="K369"/>
    </row>
    <row r="370" spans="1:11" ht="15" x14ac:dyDescent="0.25">
      <c r="A370" s="28"/>
      <c r="B370" s="22"/>
      <c r="C370"/>
      <c r="D370"/>
      <c r="E370"/>
      <c r="F370"/>
      <c r="G370" s="35"/>
      <c r="H370" s="31"/>
      <c r="I370"/>
      <c r="J370" s="18"/>
      <c r="K370"/>
    </row>
    <row r="371" spans="1:11" ht="15" x14ac:dyDescent="0.25">
      <c r="A371" s="28"/>
      <c r="B371" s="22"/>
      <c r="C371"/>
      <c r="D371"/>
      <c r="E371"/>
      <c r="F371"/>
      <c r="G371" s="35"/>
      <c r="H371" s="31"/>
      <c r="I371"/>
      <c r="J371" s="18"/>
      <c r="K371"/>
    </row>
    <row r="372" spans="1:11" ht="15" x14ac:dyDescent="0.25">
      <c r="A372" s="28"/>
      <c r="B372" s="22"/>
      <c r="C372"/>
      <c r="D372"/>
      <c r="E372"/>
      <c r="F372"/>
      <c r="G372" s="35"/>
      <c r="H372" s="31"/>
      <c r="I372"/>
      <c r="J372" s="18"/>
      <c r="K372"/>
    </row>
    <row r="373" spans="1:11" ht="15" x14ac:dyDescent="0.25">
      <c r="A373" s="28"/>
      <c r="B373" s="22"/>
      <c r="C373"/>
      <c r="D373"/>
      <c r="E373"/>
      <c r="F373"/>
      <c r="G373" s="35"/>
      <c r="H373" s="31"/>
      <c r="I373"/>
      <c r="J373" s="18"/>
      <c r="K373"/>
    </row>
    <row r="374" spans="1:11" ht="15" x14ac:dyDescent="0.25">
      <c r="A374" s="28"/>
      <c r="B374" s="22"/>
      <c r="C374"/>
      <c r="D374"/>
      <c r="E374"/>
      <c r="F374"/>
      <c r="G374" s="35"/>
      <c r="H374" s="31"/>
      <c r="I374"/>
      <c r="J374" s="18"/>
      <c r="K374"/>
    </row>
    <row r="375" spans="1:11" ht="15" x14ac:dyDescent="0.25">
      <c r="A375" s="28"/>
      <c r="B375" s="22"/>
      <c r="C375"/>
      <c r="D375"/>
      <c r="E375"/>
      <c r="F375"/>
      <c r="G375" s="35"/>
      <c r="H375" s="31"/>
      <c r="I375"/>
      <c r="J375" s="18"/>
      <c r="K375"/>
    </row>
    <row r="376" spans="1:11" ht="15" x14ac:dyDescent="0.25">
      <c r="A376" s="28"/>
      <c r="B376" s="22"/>
      <c r="C376"/>
      <c r="D376"/>
      <c r="E376"/>
      <c r="F376"/>
      <c r="G376" s="35"/>
      <c r="H376" s="31"/>
      <c r="I376"/>
      <c r="J376" s="18"/>
      <c r="K376"/>
    </row>
    <row r="377" spans="1:11" ht="15" x14ac:dyDescent="0.25">
      <c r="A377" s="28"/>
      <c r="B377" s="22"/>
      <c r="C377"/>
      <c r="D377"/>
      <c r="E377"/>
      <c r="F377"/>
      <c r="G377" s="35"/>
      <c r="H377" s="31"/>
      <c r="I377"/>
      <c r="J377" s="18"/>
      <c r="K377"/>
    </row>
    <row r="378" spans="1:11" ht="15" x14ac:dyDescent="0.25">
      <c r="A378" s="28"/>
      <c r="B378" s="22"/>
      <c r="C378"/>
      <c r="D378"/>
      <c r="E378"/>
      <c r="F378"/>
      <c r="G378" s="35"/>
      <c r="H378" s="31"/>
      <c r="I378"/>
      <c r="J378" s="18"/>
      <c r="K378"/>
    </row>
    <row r="379" spans="1:11" ht="15" x14ac:dyDescent="0.25">
      <c r="A379" s="28"/>
      <c r="B379" s="22"/>
      <c r="C379"/>
      <c r="D379"/>
      <c r="E379"/>
      <c r="F379"/>
      <c r="G379" s="35"/>
      <c r="H379" s="31"/>
      <c r="I379"/>
      <c r="J379" s="18"/>
      <c r="K379"/>
    </row>
    <row r="380" spans="1:11" ht="15" x14ac:dyDescent="0.25">
      <c r="A380" s="28"/>
      <c r="B380" s="22"/>
      <c r="C380"/>
      <c r="D380"/>
      <c r="E380"/>
      <c r="F380"/>
      <c r="G380" s="35"/>
      <c r="H380" s="31"/>
      <c r="I380"/>
      <c r="J380" s="18"/>
      <c r="K380"/>
    </row>
    <row r="381" spans="1:11" ht="15" x14ac:dyDescent="0.25">
      <c r="A381" s="28"/>
      <c r="B381" s="22"/>
      <c r="C381"/>
      <c r="D381"/>
      <c r="E381"/>
      <c r="F381"/>
      <c r="G381" s="35"/>
      <c r="H381" s="31"/>
      <c r="I381"/>
      <c r="J381" s="18"/>
      <c r="K381"/>
    </row>
    <row r="382" spans="1:11" ht="15" x14ac:dyDescent="0.25">
      <c r="A382" s="28"/>
      <c r="B382" s="22"/>
      <c r="C382"/>
      <c r="D382"/>
      <c r="E382"/>
      <c r="F382"/>
      <c r="G382" s="35"/>
      <c r="H382" s="31"/>
      <c r="I382"/>
      <c r="J382" s="18"/>
      <c r="K382"/>
    </row>
    <row r="383" spans="1:11" ht="14.25" x14ac:dyDescent="0.2">
      <c r="A383" s="28"/>
    </row>
    <row r="384" spans="1:11" ht="14.25" x14ac:dyDescent="0.2">
      <c r="A384" s="28"/>
    </row>
    <row r="385" spans="1:1" ht="14.25" x14ac:dyDescent="0.2">
      <c r="A385" s="28"/>
    </row>
    <row r="386" spans="1:1" ht="14.25" x14ac:dyDescent="0.2">
      <c r="A386" s="28"/>
    </row>
  </sheetData>
  <mergeCells count="2">
    <mergeCell ref="A1:J2"/>
    <mergeCell ref="A3:A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0"/>
  <sheetViews>
    <sheetView workbookViewId="0">
      <selection activeCell="H14" sqref="H14:I14"/>
    </sheetView>
  </sheetViews>
  <sheetFormatPr baseColWidth="10" defaultRowHeight="17.25" x14ac:dyDescent="0.35"/>
  <cols>
    <col min="1" max="1" width="3" style="53" customWidth="1"/>
    <col min="2" max="2" width="32" style="50" customWidth="1"/>
    <col min="3" max="14" width="6.140625" style="52" customWidth="1"/>
    <col min="15" max="15" width="10.5703125" style="52" customWidth="1"/>
    <col min="16" max="16384" width="11.42578125" style="52"/>
  </cols>
  <sheetData>
    <row r="1" spans="1:15" ht="18" thickBot="1" x14ac:dyDescent="0.4"/>
    <row r="2" spans="1:15" s="51" customFormat="1" ht="14.25" customHeight="1" x14ac:dyDescent="0.25">
      <c r="A2" s="54"/>
      <c r="B2" s="421" t="s">
        <v>175</v>
      </c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3"/>
      <c r="N2"/>
      <c r="O2" s="54"/>
    </row>
    <row r="3" spans="1:15" s="51" customFormat="1" ht="16.5" x14ac:dyDescent="0.25">
      <c r="A3" s="54"/>
      <c r="B3" s="153" t="s">
        <v>6</v>
      </c>
      <c r="C3" s="81"/>
      <c r="D3" s="81"/>
      <c r="E3" s="81"/>
      <c r="F3" s="388" t="s">
        <v>150</v>
      </c>
      <c r="G3" s="389"/>
      <c r="H3" s="388" t="s">
        <v>151</v>
      </c>
      <c r="I3" s="389"/>
      <c r="J3" s="386" t="s">
        <v>152</v>
      </c>
      <c r="K3" s="387"/>
      <c r="L3" s="390" t="s">
        <v>153</v>
      </c>
      <c r="M3" s="424"/>
      <c r="N3"/>
      <c r="O3" s="54"/>
    </row>
    <row r="4" spans="1:15" s="51" customFormat="1" ht="15" customHeight="1" x14ac:dyDescent="0.3">
      <c r="A4" s="54"/>
      <c r="B4" s="154" t="s">
        <v>220</v>
      </c>
      <c r="C4" s="222"/>
      <c r="D4" s="222"/>
      <c r="E4" s="222"/>
      <c r="F4" s="429">
        <v>121</v>
      </c>
      <c r="G4" s="426"/>
      <c r="H4" s="429"/>
      <c r="I4" s="426"/>
      <c r="J4" s="429"/>
      <c r="K4" s="426"/>
      <c r="L4" s="429"/>
      <c r="M4" s="426"/>
      <c r="N4"/>
      <c r="O4" s="54"/>
    </row>
    <row r="5" spans="1:15" s="51" customFormat="1" ht="15" customHeight="1" x14ac:dyDescent="0.3">
      <c r="A5" s="54"/>
      <c r="B5" s="154" t="s">
        <v>216</v>
      </c>
      <c r="C5" s="79"/>
      <c r="D5" s="79"/>
      <c r="E5" s="79"/>
      <c r="F5" s="429">
        <v>97</v>
      </c>
      <c r="G5" s="426"/>
      <c r="H5" s="429">
        <v>96</v>
      </c>
      <c r="I5" s="426"/>
      <c r="J5" s="84"/>
      <c r="K5" s="85"/>
      <c r="L5" s="85"/>
      <c r="M5" s="155"/>
      <c r="N5"/>
      <c r="O5" s="54"/>
    </row>
    <row r="6" spans="1:15" ht="0.75" customHeight="1" x14ac:dyDescent="0.35">
      <c r="A6"/>
      <c r="B6" s="159" t="s">
        <v>221</v>
      </c>
      <c r="C6" s="160">
        <v>60</v>
      </c>
      <c r="D6" s="160">
        <v>60</v>
      </c>
      <c r="E6" s="160">
        <v>60</v>
      </c>
      <c r="F6" s="160">
        <v>60</v>
      </c>
      <c r="G6" s="160">
        <v>60</v>
      </c>
      <c r="H6" s="160">
        <v>60</v>
      </c>
      <c r="I6" s="160">
        <v>60</v>
      </c>
      <c r="J6" s="160">
        <v>60</v>
      </c>
      <c r="K6" s="160">
        <v>60</v>
      </c>
      <c r="L6" s="160">
        <v>60</v>
      </c>
      <c r="M6" s="160">
        <v>60</v>
      </c>
      <c r="N6"/>
      <c r="O6"/>
    </row>
    <row r="7" spans="1:15" ht="28.5" customHeight="1" x14ac:dyDescent="0.35">
      <c r="A7"/>
      <c r="B7" s="430" t="s">
        <v>222</v>
      </c>
      <c r="C7" s="371"/>
      <c r="D7" s="371"/>
      <c r="E7" s="379"/>
      <c r="F7" s="425">
        <v>0.03</v>
      </c>
      <c r="G7" s="426"/>
      <c r="H7" s="223"/>
      <c r="I7" s="224"/>
      <c r="J7" s="223"/>
      <c r="K7" s="224"/>
      <c r="L7" s="225"/>
      <c r="M7" s="225"/>
      <c r="N7"/>
      <c r="O7"/>
    </row>
    <row r="8" spans="1:15" ht="28.5" customHeight="1" x14ac:dyDescent="0.35">
      <c r="A8"/>
      <c r="B8" s="430" t="s">
        <v>217</v>
      </c>
      <c r="C8" s="371"/>
      <c r="D8" s="371"/>
      <c r="E8" s="379"/>
      <c r="F8" s="425">
        <v>0.03</v>
      </c>
      <c r="G8" s="426"/>
      <c r="H8" s="425">
        <v>0.04</v>
      </c>
      <c r="I8" s="426"/>
      <c r="J8" s="425"/>
      <c r="K8" s="426"/>
      <c r="L8" s="427"/>
      <c r="M8" s="428"/>
      <c r="N8"/>
      <c r="O8"/>
    </row>
    <row r="9" spans="1:15" ht="0.75" customHeight="1" x14ac:dyDescent="0.35">
      <c r="A9"/>
      <c r="B9" s="157" t="s">
        <v>223</v>
      </c>
      <c r="C9" s="158">
        <v>0.05</v>
      </c>
      <c r="D9" s="158">
        <v>0.05</v>
      </c>
      <c r="E9" s="158">
        <v>0.05</v>
      </c>
      <c r="F9" s="158">
        <v>0.05</v>
      </c>
      <c r="G9" s="158">
        <v>0.05</v>
      </c>
      <c r="H9" s="158">
        <v>0.05</v>
      </c>
      <c r="I9" s="158">
        <v>0.05</v>
      </c>
      <c r="J9" s="158">
        <v>0.05</v>
      </c>
      <c r="K9" s="158">
        <v>0.05</v>
      </c>
      <c r="L9" s="158">
        <v>0.05</v>
      </c>
      <c r="M9" s="158">
        <v>0.05</v>
      </c>
      <c r="N9"/>
      <c r="O9"/>
    </row>
    <row r="10" spans="1:15" ht="29.25" customHeight="1" x14ac:dyDescent="0.35">
      <c r="A10"/>
      <c r="B10" s="430" t="s">
        <v>224</v>
      </c>
      <c r="C10" s="371"/>
      <c r="D10" s="371"/>
      <c r="E10" s="371"/>
      <c r="F10" s="434">
        <v>12</v>
      </c>
      <c r="G10" s="435"/>
      <c r="H10" s="227"/>
      <c r="I10" s="227"/>
      <c r="J10" s="227"/>
      <c r="K10" s="226"/>
      <c r="L10" s="226"/>
      <c r="M10" s="226"/>
      <c r="N10"/>
      <c r="O10"/>
    </row>
    <row r="11" spans="1:15" ht="29.25" customHeight="1" x14ac:dyDescent="0.35">
      <c r="A11"/>
      <c r="B11" s="430" t="s">
        <v>218</v>
      </c>
      <c r="C11" s="371"/>
      <c r="D11" s="371"/>
      <c r="E11" s="371"/>
      <c r="F11" s="434">
        <v>4</v>
      </c>
      <c r="G11" s="435"/>
      <c r="H11" s="434">
        <v>7</v>
      </c>
      <c r="I11" s="435"/>
      <c r="J11" s="86"/>
      <c r="K11" s="87"/>
      <c r="L11" s="87"/>
      <c r="M11" s="156"/>
      <c r="N11"/>
      <c r="O11"/>
    </row>
    <row r="12" spans="1:15" ht="9.75" customHeight="1" x14ac:dyDescent="0.35">
      <c r="A12"/>
      <c r="B12" s="157" t="s">
        <v>225</v>
      </c>
      <c r="C12" s="161">
        <v>7</v>
      </c>
      <c r="D12" s="161">
        <v>7</v>
      </c>
      <c r="E12" s="161">
        <v>7</v>
      </c>
      <c r="F12" s="161">
        <v>7</v>
      </c>
      <c r="G12" s="161">
        <v>7</v>
      </c>
      <c r="H12" s="161">
        <v>7</v>
      </c>
      <c r="I12" s="161">
        <v>7</v>
      </c>
      <c r="J12" s="161">
        <v>7</v>
      </c>
      <c r="K12" s="161">
        <v>7</v>
      </c>
      <c r="L12" s="161">
        <v>7</v>
      </c>
      <c r="M12" s="161">
        <v>7</v>
      </c>
      <c r="N12"/>
      <c r="O12"/>
    </row>
    <row r="13" spans="1:15" ht="31.5" customHeight="1" thickBot="1" x14ac:dyDescent="0.4">
      <c r="A13"/>
      <c r="B13" s="436" t="s">
        <v>226</v>
      </c>
      <c r="C13" s="437"/>
      <c r="D13" s="437"/>
      <c r="E13" s="437"/>
      <c r="F13" s="431">
        <v>2</v>
      </c>
      <c r="G13" s="432"/>
      <c r="H13" s="224"/>
      <c r="I13" s="224"/>
      <c r="J13" s="224"/>
      <c r="K13" s="224"/>
      <c r="L13" s="224"/>
      <c r="M13" s="224"/>
      <c r="N13"/>
      <c r="O13"/>
    </row>
    <row r="14" spans="1:15" ht="31.5" customHeight="1" thickBot="1" x14ac:dyDescent="0.4">
      <c r="A14"/>
      <c r="B14" s="436" t="s">
        <v>219</v>
      </c>
      <c r="C14" s="437"/>
      <c r="D14" s="437"/>
      <c r="E14" s="437"/>
      <c r="F14" s="431">
        <v>3</v>
      </c>
      <c r="G14" s="432"/>
      <c r="H14" s="431">
        <v>4</v>
      </c>
      <c r="I14" s="432"/>
      <c r="J14" s="431"/>
      <c r="K14" s="432"/>
      <c r="L14" s="431"/>
      <c r="M14" s="433"/>
      <c r="N14"/>
      <c r="O14"/>
    </row>
    <row r="15" spans="1:15" ht="0.75" customHeight="1" x14ac:dyDescent="0.35">
      <c r="A15"/>
      <c r="B15" s="162" t="s">
        <v>227</v>
      </c>
      <c r="C15" s="163">
        <v>3</v>
      </c>
      <c r="D15" s="163">
        <v>3</v>
      </c>
      <c r="E15" s="163">
        <v>3</v>
      </c>
      <c r="F15" s="163">
        <v>3</v>
      </c>
      <c r="G15" s="163">
        <v>3</v>
      </c>
      <c r="H15" s="163">
        <v>3</v>
      </c>
      <c r="I15" s="163">
        <v>3</v>
      </c>
      <c r="J15" s="163">
        <v>3</v>
      </c>
      <c r="K15" s="163">
        <v>3</v>
      </c>
      <c r="L15" s="163">
        <v>3</v>
      </c>
      <c r="M15" s="163">
        <v>3</v>
      </c>
      <c r="N15"/>
      <c r="O15"/>
    </row>
    <row r="17" spans="2:14" x14ac:dyDescent="0.35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x14ac:dyDescent="0.35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x14ac:dyDescent="0.35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x14ac:dyDescent="0.35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ht="18" thickBot="1" x14ac:dyDescent="0.4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ht="18" thickBot="1" x14ac:dyDescent="0.4">
      <c r="B22" s="91" t="s">
        <v>6</v>
      </c>
      <c r="C22" s="114" t="s">
        <v>111</v>
      </c>
      <c r="D22" s="92" t="s">
        <v>163</v>
      </c>
      <c r="E22" s="115" t="s">
        <v>164</v>
      </c>
      <c r="F22" s="92" t="s">
        <v>165</v>
      </c>
      <c r="G22" s="115" t="s">
        <v>166</v>
      </c>
      <c r="H22" s="92" t="s">
        <v>167</v>
      </c>
      <c r="I22" s="115" t="s">
        <v>181</v>
      </c>
      <c r="J22" s="92" t="s">
        <v>168</v>
      </c>
      <c r="K22" s="115" t="s">
        <v>182</v>
      </c>
      <c r="L22" s="92" t="s">
        <v>183</v>
      </c>
      <c r="M22" s="115" t="s">
        <v>184</v>
      </c>
      <c r="N22" s="92" t="s">
        <v>185</v>
      </c>
    </row>
    <row r="23" spans="2:14" x14ac:dyDescent="0.35">
      <c r="B23" s="141" t="s">
        <v>242</v>
      </c>
      <c r="C23">
        <v>1620</v>
      </c>
      <c r="D23">
        <v>1487</v>
      </c>
      <c r="E23">
        <v>1591</v>
      </c>
      <c r="F23">
        <v>1718</v>
      </c>
      <c r="G23">
        <v>1600</v>
      </c>
      <c r="H23">
        <v>1778</v>
      </c>
      <c r="I23" s="90">
        <v>0</v>
      </c>
      <c r="J23" s="90">
        <v>0</v>
      </c>
      <c r="K23" s="90">
        <v>0</v>
      </c>
      <c r="L23" s="90">
        <v>0</v>
      </c>
      <c r="M23" s="90">
        <v>0</v>
      </c>
      <c r="N23" s="90">
        <v>0</v>
      </c>
    </row>
    <row r="24" spans="2:14" x14ac:dyDescent="0.35">
      <c r="B24" s="50" t="s">
        <v>9</v>
      </c>
      <c r="C24" s="52">
        <v>1350</v>
      </c>
      <c r="D24" s="52">
        <v>1350</v>
      </c>
      <c r="E24" s="52">
        <v>1350</v>
      </c>
      <c r="F24" s="52">
        <v>1350</v>
      </c>
      <c r="G24" s="52">
        <v>1350</v>
      </c>
      <c r="H24" s="52">
        <v>1350</v>
      </c>
      <c r="I24" s="282">
        <v>1350</v>
      </c>
      <c r="J24" s="282">
        <v>1350</v>
      </c>
      <c r="K24" s="282">
        <v>1350</v>
      </c>
      <c r="L24" s="282">
        <v>1350</v>
      </c>
      <c r="M24" s="282">
        <v>1350</v>
      </c>
      <c r="N24" s="282">
        <v>1350</v>
      </c>
    </row>
    <row r="25" spans="2:14" x14ac:dyDescent="0.35">
      <c r="B25" s="141" t="s">
        <v>243</v>
      </c>
      <c r="C25" s="52">
        <v>1465</v>
      </c>
      <c r="D25" s="52">
        <v>1326</v>
      </c>
      <c r="E25" s="52">
        <v>1308</v>
      </c>
      <c r="F25" s="52">
        <v>977</v>
      </c>
      <c r="G25" s="52">
        <v>959</v>
      </c>
      <c r="H25" s="52">
        <v>1042</v>
      </c>
      <c r="I25" s="282">
        <v>0</v>
      </c>
      <c r="J25" s="282">
        <v>0</v>
      </c>
      <c r="K25" s="282">
        <v>0</v>
      </c>
      <c r="L25" s="282">
        <v>0</v>
      </c>
      <c r="M25" s="282">
        <v>0</v>
      </c>
      <c r="N25" s="282">
        <v>0</v>
      </c>
    </row>
    <row r="26" spans="2:14" ht="18" thickBot="1" x14ac:dyDescent="0.4"/>
    <row r="27" spans="2:14" ht="18" thickBot="1" x14ac:dyDescent="0.4">
      <c r="B27" s="91" t="s">
        <v>6</v>
      </c>
      <c r="C27" s="114" t="s">
        <v>111</v>
      </c>
      <c r="D27" s="92" t="s">
        <v>163</v>
      </c>
      <c r="E27" s="115" t="s">
        <v>164</v>
      </c>
      <c r="F27" s="92" t="s">
        <v>165</v>
      </c>
      <c r="G27" s="115" t="s">
        <v>166</v>
      </c>
      <c r="H27" s="92" t="s">
        <v>167</v>
      </c>
      <c r="I27" s="115" t="s">
        <v>181</v>
      </c>
      <c r="J27" s="92" t="s">
        <v>168</v>
      </c>
      <c r="K27" s="115" t="s">
        <v>182</v>
      </c>
      <c r="L27" s="92" t="s">
        <v>183</v>
      </c>
      <c r="M27" s="115" t="s">
        <v>184</v>
      </c>
      <c r="N27" s="92" t="s">
        <v>185</v>
      </c>
    </row>
    <row r="28" spans="2:14" ht="33.75" x14ac:dyDescent="0.35">
      <c r="B28" s="141" t="s">
        <v>244</v>
      </c>
      <c r="C28" s="283">
        <v>1051</v>
      </c>
      <c r="D28" s="283">
        <v>1042</v>
      </c>
      <c r="E28" s="283">
        <v>1121</v>
      </c>
      <c r="F28" s="283">
        <v>1086</v>
      </c>
      <c r="G28" s="283">
        <v>1082</v>
      </c>
      <c r="H28" s="283">
        <v>1239</v>
      </c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</row>
    <row r="29" spans="2:14" x14ac:dyDescent="0.35">
      <c r="B29" s="50" t="s">
        <v>233</v>
      </c>
      <c r="C29" s="283">
        <v>870</v>
      </c>
      <c r="D29" s="283">
        <v>870</v>
      </c>
      <c r="E29" s="283">
        <v>870</v>
      </c>
      <c r="F29" s="283">
        <v>870</v>
      </c>
      <c r="G29" s="283">
        <v>870</v>
      </c>
      <c r="H29" s="283">
        <v>870</v>
      </c>
      <c r="I29" s="283">
        <v>870</v>
      </c>
      <c r="J29" s="283">
        <v>870</v>
      </c>
      <c r="K29" s="283">
        <v>870</v>
      </c>
      <c r="L29" s="283">
        <v>870</v>
      </c>
      <c r="M29" s="283">
        <v>870</v>
      </c>
      <c r="N29" s="283">
        <v>870</v>
      </c>
    </row>
    <row r="30" spans="2:14" ht="33.75" x14ac:dyDescent="0.35">
      <c r="B30" s="141" t="s">
        <v>245</v>
      </c>
      <c r="C30" s="283">
        <v>916</v>
      </c>
      <c r="D30" s="283">
        <v>855</v>
      </c>
      <c r="E30" s="283">
        <v>803</v>
      </c>
      <c r="F30" s="283">
        <v>732</v>
      </c>
      <c r="G30" s="283">
        <v>694</v>
      </c>
      <c r="H30" s="283">
        <v>797</v>
      </c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</row>
    <row r="31" spans="2:14" ht="18" thickBot="1" x14ac:dyDescent="0.4"/>
    <row r="32" spans="2:14" ht="18" thickBot="1" x14ac:dyDescent="0.4">
      <c r="B32" s="91" t="s">
        <v>6</v>
      </c>
      <c r="C32" s="114" t="s">
        <v>111</v>
      </c>
      <c r="D32" s="92" t="s">
        <v>163</v>
      </c>
      <c r="E32" s="115" t="s">
        <v>164</v>
      </c>
      <c r="F32" s="92" t="s">
        <v>165</v>
      </c>
      <c r="G32" s="115" t="s">
        <v>166</v>
      </c>
      <c r="H32" s="92" t="s">
        <v>167</v>
      </c>
      <c r="I32" s="115" t="s">
        <v>181</v>
      </c>
      <c r="J32" s="92" t="s">
        <v>168</v>
      </c>
      <c r="K32" s="115" t="s">
        <v>182</v>
      </c>
      <c r="L32" s="92" t="s">
        <v>183</v>
      </c>
      <c r="M32" s="115" t="s">
        <v>184</v>
      </c>
      <c r="N32" s="92" t="s">
        <v>185</v>
      </c>
    </row>
    <row r="33" spans="2:14" ht="33.75" x14ac:dyDescent="0.35">
      <c r="B33" s="141" t="s">
        <v>246</v>
      </c>
      <c r="C33" s="283">
        <v>569</v>
      </c>
      <c r="D33" s="283">
        <v>445</v>
      </c>
      <c r="E33" s="283">
        <v>470</v>
      </c>
      <c r="F33" s="283">
        <v>632</v>
      </c>
      <c r="G33" s="283">
        <v>518</v>
      </c>
      <c r="H33" s="283">
        <v>539</v>
      </c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</row>
    <row r="34" spans="2:14" x14ac:dyDescent="0.35">
      <c r="B34" s="50" t="s">
        <v>234</v>
      </c>
      <c r="C34" s="283">
        <v>430</v>
      </c>
      <c r="D34" s="283">
        <v>430</v>
      </c>
      <c r="E34" s="283">
        <v>430</v>
      </c>
      <c r="F34" s="283">
        <v>430</v>
      </c>
      <c r="G34" s="283">
        <v>430</v>
      </c>
      <c r="H34" s="283">
        <v>430</v>
      </c>
      <c r="I34" s="283">
        <v>430</v>
      </c>
      <c r="J34" s="283">
        <v>430</v>
      </c>
      <c r="K34" s="283">
        <v>430</v>
      </c>
      <c r="L34" s="283">
        <v>430</v>
      </c>
      <c r="M34" s="283">
        <v>430</v>
      </c>
      <c r="N34" s="283">
        <v>430</v>
      </c>
    </row>
    <row r="35" spans="2:14" ht="33.75" x14ac:dyDescent="0.35">
      <c r="B35" s="141" t="s">
        <v>247</v>
      </c>
      <c r="C35" s="283">
        <v>549</v>
      </c>
      <c r="D35" s="283">
        <v>471</v>
      </c>
      <c r="E35" s="283">
        <v>505</v>
      </c>
      <c r="F35" s="283">
        <v>245</v>
      </c>
      <c r="G35" s="283">
        <v>265</v>
      </c>
      <c r="H35" s="283">
        <v>245</v>
      </c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</row>
    <row r="36" spans="2:14" ht="18" thickBot="1" x14ac:dyDescent="0.4"/>
    <row r="37" spans="2:14" ht="18" thickBot="1" x14ac:dyDescent="0.4">
      <c r="B37" s="91" t="s">
        <v>192</v>
      </c>
      <c r="C37" s="120" t="s">
        <v>111</v>
      </c>
      <c r="D37" s="92" t="s">
        <v>163</v>
      </c>
      <c r="E37" s="120" t="s">
        <v>164</v>
      </c>
      <c r="F37" s="92" t="s">
        <v>165</v>
      </c>
      <c r="G37" s="120" t="s">
        <v>166</v>
      </c>
      <c r="H37" s="92" t="s">
        <v>167</v>
      </c>
      <c r="I37" s="120" t="s">
        <v>181</v>
      </c>
      <c r="J37" s="92" t="s">
        <v>168</v>
      </c>
      <c r="K37" s="120" t="s">
        <v>182</v>
      </c>
      <c r="L37" s="92" t="s">
        <v>183</v>
      </c>
      <c r="M37" s="120" t="s">
        <v>184</v>
      </c>
      <c r="N37" s="92" t="s">
        <v>185</v>
      </c>
    </row>
    <row r="38" spans="2:14" x14ac:dyDescent="0.35">
      <c r="B38" s="187" t="s">
        <v>197</v>
      </c>
      <c r="C38" s="121">
        <v>65</v>
      </c>
      <c r="D38" s="178">
        <v>67</v>
      </c>
      <c r="E38" s="121">
        <v>76</v>
      </c>
      <c r="F38" s="178">
        <v>84</v>
      </c>
      <c r="G38" s="121">
        <v>62</v>
      </c>
      <c r="H38" s="178">
        <v>66</v>
      </c>
      <c r="I38" s="121">
        <v>0</v>
      </c>
      <c r="J38" s="121">
        <v>0</v>
      </c>
      <c r="K38" s="121">
        <v>0</v>
      </c>
      <c r="L38" s="121">
        <v>0</v>
      </c>
      <c r="M38" s="121">
        <v>0</v>
      </c>
      <c r="N38" s="121">
        <v>0</v>
      </c>
    </row>
    <row r="39" spans="2:14" ht="18" thickBot="1" x14ac:dyDescent="0.4">
      <c r="B39" s="50" t="s">
        <v>248</v>
      </c>
      <c r="C39" s="282">
        <v>70</v>
      </c>
      <c r="D39" s="282">
        <v>70</v>
      </c>
      <c r="E39" s="282">
        <v>70</v>
      </c>
      <c r="F39" s="282">
        <v>70</v>
      </c>
      <c r="G39" s="282">
        <v>70</v>
      </c>
      <c r="H39" s="282">
        <v>70</v>
      </c>
      <c r="I39" s="282">
        <v>70</v>
      </c>
      <c r="J39" s="282">
        <v>70</v>
      </c>
      <c r="K39" s="282">
        <v>70</v>
      </c>
      <c r="L39" s="282">
        <v>70</v>
      </c>
      <c r="M39" s="282">
        <v>70</v>
      </c>
      <c r="N39" s="282">
        <v>70</v>
      </c>
    </row>
    <row r="40" spans="2:14" x14ac:dyDescent="0.35">
      <c r="B40" s="50" t="s">
        <v>249</v>
      </c>
      <c r="C40" s="52">
        <v>79</v>
      </c>
      <c r="D40" s="52">
        <v>62</v>
      </c>
      <c r="E40" s="52">
        <v>73</v>
      </c>
      <c r="F40" s="52">
        <v>81</v>
      </c>
      <c r="G40" s="52">
        <v>82</v>
      </c>
      <c r="H40" s="52">
        <v>78</v>
      </c>
      <c r="I40" s="121">
        <v>0</v>
      </c>
      <c r="J40" s="121">
        <v>0</v>
      </c>
      <c r="K40" s="121">
        <v>0</v>
      </c>
      <c r="L40" s="121">
        <v>0</v>
      </c>
      <c r="M40" s="121">
        <v>0</v>
      </c>
      <c r="N40" s="121">
        <v>0</v>
      </c>
    </row>
  </sheetData>
  <mergeCells count="30">
    <mergeCell ref="J14:K14"/>
    <mergeCell ref="L14:M14"/>
    <mergeCell ref="B10:E10"/>
    <mergeCell ref="F10:G10"/>
    <mergeCell ref="F5:G5"/>
    <mergeCell ref="B7:E7"/>
    <mergeCell ref="B11:E11"/>
    <mergeCell ref="B14:E14"/>
    <mergeCell ref="B13:E13"/>
    <mergeCell ref="F13:G13"/>
    <mergeCell ref="F11:G11"/>
    <mergeCell ref="F14:G14"/>
    <mergeCell ref="H14:I14"/>
    <mergeCell ref="H5:I5"/>
    <mergeCell ref="H11:I11"/>
    <mergeCell ref="B2:M2"/>
    <mergeCell ref="J3:K3"/>
    <mergeCell ref="L3:M3"/>
    <mergeCell ref="F8:G8"/>
    <mergeCell ref="H8:I8"/>
    <mergeCell ref="J8:K8"/>
    <mergeCell ref="L8:M8"/>
    <mergeCell ref="J4:K4"/>
    <mergeCell ref="L4:M4"/>
    <mergeCell ref="F7:G7"/>
    <mergeCell ref="H4:I4"/>
    <mergeCell ref="F4:G4"/>
    <mergeCell ref="B8:E8"/>
    <mergeCell ref="F3:G3"/>
    <mergeCell ref="H3:I3"/>
  </mergeCells>
  <conditionalFormatting sqref="C38:N38">
    <cfRule type="cellIs" dxfId="3" priority="3" operator="greaterThanOrEqual">
      <formula>70</formula>
    </cfRule>
    <cfRule type="cellIs" dxfId="2" priority="4" operator="lessThan">
      <formula>70</formula>
    </cfRule>
  </conditionalFormatting>
  <conditionalFormatting sqref="I40:N40">
    <cfRule type="cellIs" dxfId="1" priority="1" operator="greaterThanOrEqual">
      <formula>70</formula>
    </cfRule>
    <cfRule type="cellIs" dxfId="0" priority="2" operator="lessThan">
      <formula>70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5"/>
  <sheetViews>
    <sheetView workbookViewId="0">
      <selection activeCell="B5" sqref="B5"/>
    </sheetView>
  </sheetViews>
  <sheetFormatPr baseColWidth="10" defaultColWidth="9.140625" defaultRowHeight="15" x14ac:dyDescent="0.25"/>
  <cols>
    <col min="1" max="1" width="25.85546875" bestFit="1" customWidth="1"/>
    <col min="2" max="2" width="11.140625" bestFit="1" customWidth="1"/>
  </cols>
  <sheetData>
    <row r="1" spans="1:2" x14ac:dyDescent="0.25">
      <c r="A1" t="s">
        <v>4</v>
      </c>
      <c r="B1" t="str">
        <f>SUM('Plan d''actions'!E:E)&amp;" Unit(s)"</f>
        <v>0 Unit(s)</v>
      </c>
    </row>
    <row r="2" spans="1:2" x14ac:dyDescent="0.25">
      <c r="A2" t="s">
        <v>2</v>
      </c>
      <c r="B2" s="3">
        <f>SUM('Plan d''actions'!F:F)</f>
        <v>0</v>
      </c>
    </row>
    <row r="3" spans="1:2" x14ac:dyDescent="0.25">
      <c r="A3" t="s">
        <v>3</v>
      </c>
      <c r="B3" s="3">
        <f>SUM('Plan d''actions'!G:G)</f>
        <v>0</v>
      </c>
    </row>
    <row r="4" spans="1:2" x14ac:dyDescent="0.25">
      <c r="A4" t="s">
        <v>0</v>
      </c>
      <c r="B4">
        <f>COUNTIFS('Plan d''actions'!I:I,"Yes",'Plan d''actions'!A:A,"&lt;&gt;")</f>
        <v>0</v>
      </c>
    </row>
    <row r="5" spans="1:2" x14ac:dyDescent="0.25">
      <c r="A5" t="s">
        <v>1</v>
      </c>
      <c r="B5">
        <f>COUNTIFS('Plan d''actions'!E:E,"0",'Plan d''actions'!A:A,"&lt;&gt;")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Indicateurs Qualité</vt:lpstr>
      <vt:lpstr>Processus-Management</vt:lpstr>
      <vt:lpstr>Processus-Coeur de Metier</vt:lpstr>
      <vt:lpstr>Processus-Support</vt:lpstr>
      <vt:lpstr>Plan d'actions</vt:lpstr>
      <vt:lpstr>BDD</vt:lpstr>
      <vt:lpstr>Support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 FOR ALL</dc:creator>
  <cp:lastModifiedBy>Lauriane</cp:lastModifiedBy>
  <dcterms:created xsi:type="dcterms:W3CDTF">2021-01-14T07:46:38Z</dcterms:created>
  <dcterms:modified xsi:type="dcterms:W3CDTF">2021-09-22T15:54:28Z</dcterms:modified>
</cp:coreProperties>
</file>